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POA 2026\"/>
    </mc:Choice>
  </mc:AlternateContent>
  <bookViews>
    <workbookView xWindow="0" yWindow="0" windowWidth="19200" windowHeight="6960" activeTab="23"/>
  </bookViews>
  <sheets>
    <sheet name="1" sheetId="26" r:id="rId1"/>
    <sheet name="1.1" sheetId="35" r:id="rId2"/>
    <sheet name="1.2" sheetId="47" r:id="rId3"/>
    <sheet name="2" sheetId="27" r:id="rId4"/>
    <sheet name="2.1" sheetId="36" r:id="rId5"/>
    <sheet name="2.2" sheetId="48" r:id="rId6"/>
    <sheet name="3" sheetId="28" r:id="rId7"/>
    <sheet name="3.1" sheetId="37" r:id="rId8"/>
    <sheet name="3.2" sheetId="49" r:id="rId9"/>
    <sheet name="4" sheetId="38" r:id="rId10"/>
    <sheet name="4.1" sheetId="29" r:id="rId11"/>
    <sheet name="4.2" sheetId="50" r:id="rId12"/>
    <sheet name="5" sheetId="30" r:id="rId13"/>
    <sheet name="5.1" sheetId="46" r:id="rId14"/>
    <sheet name="5.2" sheetId="51" r:id="rId15"/>
    <sheet name="6" sheetId="31" r:id="rId16"/>
    <sheet name="6.1" sheetId="40" r:id="rId17"/>
    <sheet name="6.2" sheetId="52" r:id="rId18"/>
    <sheet name="7" sheetId="32" r:id="rId19"/>
    <sheet name="7.1" sheetId="41" r:id="rId20"/>
    <sheet name="7.2" sheetId="53" r:id="rId21"/>
    <sheet name="8" sheetId="33" r:id="rId22"/>
    <sheet name="8.1" sheetId="34" r:id="rId23"/>
    <sheet name="8.2" sheetId="54" r:id="rId24"/>
  </sheets>
  <calcPr calcId="152511"/>
</workbook>
</file>

<file path=xl/calcChain.xml><?xml version="1.0" encoding="utf-8"?>
<calcChain xmlns="http://schemas.openxmlformats.org/spreadsheetml/2006/main">
  <c r="S46" i="54" l="1"/>
  <c r="S44" i="54"/>
  <c r="S42" i="54"/>
  <c r="S40" i="54"/>
  <c r="S38" i="54"/>
  <c r="S36" i="54"/>
  <c r="S34" i="54"/>
  <c r="S32" i="54"/>
  <c r="S30" i="54"/>
  <c r="S28" i="54"/>
  <c r="S26" i="54"/>
  <c r="S24" i="54"/>
  <c r="S22" i="54"/>
  <c r="S20" i="54"/>
  <c r="S18" i="54"/>
  <c r="S48" i="54" s="1"/>
  <c r="S16" i="54"/>
  <c r="S14" i="54"/>
  <c r="S12" i="54"/>
  <c r="AH8" i="54"/>
  <c r="W47" i="53"/>
  <c r="V47" i="53"/>
  <c r="U47" i="53"/>
  <c r="S46" i="53"/>
  <c r="W45" i="53"/>
  <c r="V45" i="53"/>
  <c r="U45" i="53"/>
  <c r="S44" i="53"/>
  <c r="W43" i="53"/>
  <c r="V43" i="53"/>
  <c r="U43" i="53"/>
  <c r="S42" i="53"/>
  <c r="U41" i="53"/>
  <c r="S40" i="53"/>
  <c r="S38" i="53"/>
  <c r="V37" i="53"/>
  <c r="S36" i="53"/>
  <c r="S34" i="53"/>
  <c r="W33" i="53"/>
  <c r="V33" i="53"/>
  <c r="U33" i="53"/>
  <c r="S32" i="53"/>
  <c r="U31" i="53"/>
  <c r="S30" i="53"/>
  <c r="W29" i="53"/>
  <c r="V29" i="53"/>
  <c r="U29" i="53"/>
  <c r="S28" i="53"/>
  <c r="W27" i="53"/>
  <c r="V27" i="53"/>
  <c r="U27" i="53"/>
  <c r="S26" i="53"/>
  <c r="S24" i="53"/>
  <c r="W23" i="53"/>
  <c r="V23" i="53"/>
  <c r="U23" i="53"/>
  <c r="S22" i="53"/>
  <c r="W21" i="53"/>
  <c r="V21" i="53"/>
  <c r="U21" i="53"/>
  <c r="S20" i="53"/>
  <c r="U19" i="53"/>
  <c r="S18" i="53"/>
  <c r="S48" i="53" s="1"/>
  <c r="W17" i="53"/>
  <c r="S16" i="53"/>
  <c r="W15" i="53"/>
  <c r="V15" i="53"/>
  <c r="U15" i="53"/>
  <c r="S14" i="53"/>
  <c r="W13" i="53"/>
  <c r="V13" i="53"/>
  <c r="U13" i="53"/>
  <c r="S12" i="53"/>
  <c r="AH8" i="53"/>
  <c r="W47" i="52"/>
  <c r="V47" i="52"/>
  <c r="U47" i="52"/>
  <c r="S46" i="52"/>
  <c r="W45" i="52"/>
  <c r="V45" i="52"/>
  <c r="U45" i="52"/>
  <c r="S44" i="52"/>
  <c r="W43" i="52"/>
  <c r="V43" i="52"/>
  <c r="U43" i="52"/>
  <c r="S42" i="52"/>
  <c r="U41" i="52"/>
  <c r="S40" i="52"/>
  <c r="S38" i="52"/>
  <c r="V37" i="52"/>
  <c r="S36" i="52"/>
  <c r="W35" i="52"/>
  <c r="S34" i="52"/>
  <c r="W33" i="52"/>
  <c r="V33" i="52"/>
  <c r="U33" i="52"/>
  <c r="S32" i="52"/>
  <c r="U31" i="52"/>
  <c r="S30" i="52"/>
  <c r="W29" i="52"/>
  <c r="V29" i="52"/>
  <c r="U29" i="52"/>
  <c r="S28" i="52"/>
  <c r="W27" i="52"/>
  <c r="V27" i="52"/>
  <c r="U27" i="52"/>
  <c r="S26" i="52"/>
  <c r="S24" i="52"/>
  <c r="W23" i="52"/>
  <c r="V23" i="52"/>
  <c r="U23" i="52"/>
  <c r="S22" i="52"/>
  <c r="W21" i="52"/>
  <c r="V21" i="52"/>
  <c r="U21" i="52"/>
  <c r="S20" i="52"/>
  <c r="U19" i="52"/>
  <c r="S18" i="52"/>
  <c r="S48" i="52" s="1"/>
  <c r="W17" i="52"/>
  <c r="S16" i="52"/>
  <c r="W15" i="52"/>
  <c r="V15" i="52"/>
  <c r="U15" i="52"/>
  <c r="S14" i="52"/>
  <c r="W13" i="52"/>
  <c r="V13" i="52"/>
  <c r="U13" i="52"/>
  <c r="S12" i="52"/>
  <c r="AH8" i="52"/>
  <c r="S46" i="51"/>
  <c r="S44" i="51"/>
  <c r="S42" i="51"/>
  <c r="S40" i="51"/>
  <c r="S38" i="51"/>
  <c r="S36" i="51"/>
  <c r="S34" i="51"/>
  <c r="S32" i="51"/>
  <c r="S30" i="51"/>
  <c r="S28" i="51"/>
  <c r="S26" i="51"/>
  <c r="S24" i="51"/>
  <c r="S22" i="51"/>
  <c r="S20" i="51"/>
  <c r="S18" i="51"/>
  <c r="S48" i="51" s="1"/>
  <c r="S16" i="51"/>
  <c r="S14" i="51"/>
  <c r="S12" i="51"/>
  <c r="AH8" i="51"/>
  <c r="S46" i="50" l="1"/>
  <c r="S44" i="50"/>
  <c r="S42" i="50"/>
  <c r="S40" i="50"/>
  <c r="S38" i="50"/>
  <c r="S36" i="50"/>
  <c r="S34" i="50"/>
  <c r="S32" i="50"/>
  <c r="S30" i="50"/>
  <c r="S28" i="50"/>
  <c r="S26" i="50"/>
  <c r="S24" i="50"/>
  <c r="S22" i="50"/>
  <c r="S20" i="50"/>
  <c r="S18" i="50"/>
  <c r="S48" i="50" s="1"/>
  <c r="S16" i="50"/>
  <c r="S14" i="50"/>
  <c r="S12" i="50"/>
  <c r="W47" i="49"/>
  <c r="V47" i="49"/>
  <c r="U47" i="49"/>
  <c r="S46" i="49" s="1"/>
  <c r="W45" i="49"/>
  <c r="V45" i="49"/>
  <c r="U45" i="49"/>
  <c r="S44" i="49"/>
  <c r="W43" i="49"/>
  <c r="V43" i="49"/>
  <c r="U43" i="49"/>
  <c r="S42" i="49"/>
  <c r="U41" i="49"/>
  <c r="S40" i="49"/>
  <c r="S38" i="49"/>
  <c r="V37" i="49"/>
  <c r="S36" i="49"/>
  <c r="W35" i="49"/>
  <c r="S34" i="49"/>
  <c r="W33" i="49"/>
  <c r="V33" i="49"/>
  <c r="U33" i="49"/>
  <c r="S32" i="49"/>
  <c r="U31" i="49"/>
  <c r="S30" i="49"/>
  <c r="W29" i="49"/>
  <c r="V29" i="49"/>
  <c r="U29" i="49"/>
  <c r="S28" i="49"/>
  <c r="W27" i="49"/>
  <c r="V27" i="49"/>
  <c r="U27" i="49"/>
  <c r="S26" i="49"/>
  <c r="S24" i="49"/>
  <c r="W23" i="49"/>
  <c r="V23" i="49"/>
  <c r="U23" i="49"/>
  <c r="S22" i="49"/>
  <c r="W21" i="49"/>
  <c r="V21" i="49"/>
  <c r="U21" i="49"/>
  <c r="S20" i="49"/>
  <c r="U19" i="49"/>
  <c r="S18" i="49"/>
  <c r="S48" i="49" s="1"/>
  <c r="W17" i="49"/>
  <c r="S16" i="49"/>
  <c r="W15" i="49"/>
  <c r="V15" i="49"/>
  <c r="U15" i="49"/>
  <c r="S14" i="49"/>
  <c r="W13" i="49"/>
  <c r="V13" i="49"/>
  <c r="U13" i="49"/>
  <c r="S12" i="49"/>
  <c r="AH8" i="49"/>
  <c r="W47" i="48"/>
  <c r="V47" i="48"/>
  <c r="U47" i="48"/>
  <c r="S46" i="48"/>
  <c r="W45" i="48"/>
  <c r="V45" i="48"/>
  <c r="U45" i="48"/>
  <c r="S44" i="48"/>
  <c r="W43" i="48"/>
  <c r="V43" i="48"/>
  <c r="U43" i="48"/>
  <c r="S42" i="48"/>
  <c r="U41" i="48"/>
  <c r="S40" i="48"/>
  <c r="S38" i="48"/>
  <c r="V37" i="48"/>
  <c r="S36" i="48"/>
  <c r="W35" i="48"/>
  <c r="S34" i="48"/>
  <c r="W33" i="48"/>
  <c r="V33" i="48"/>
  <c r="U33" i="48"/>
  <c r="S32" i="48"/>
  <c r="U31" i="48"/>
  <c r="S30" i="48"/>
  <c r="W29" i="48"/>
  <c r="V29" i="48"/>
  <c r="U29" i="48"/>
  <c r="S28" i="48"/>
  <c r="W27" i="48"/>
  <c r="V27" i="48"/>
  <c r="U27" i="48"/>
  <c r="S26" i="48"/>
  <c r="S24" i="48"/>
  <c r="W23" i="48"/>
  <c r="V23" i="48"/>
  <c r="U23" i="48"/>
  <c r="S22" i="48"/>
  <c r="W21" i="48"/>
  <c r="V21" i="48"/>
  <c r="U21" i="48"/>
  <c r="S20" i="48"/>
  <c r="U19" i="48"/>
  <c r="S18" i="48"/>
  <c r="S48" i="48" s="1"/>
  <c r="W17" i="48"/>
  <c r="S16" i="48"/>
  <c r="W15" i="48"/>
  <c r="V15" i="48"/>
  <c r="U15" i="48"/>
  <c r="S14" i="48"/>
  <c r="S12" i="48"/>
  <c r="AH8" i="48"/>
  <c r="W47" i="47"/>
  <c r="V47" i="47"/>
  <c r="U47" i="47"/>
  <c r="S46" i="47"/>
  <c r="W45" i="47"/>
  <c r="V45" i="47"/>
  <c r="U45" i="47"/>
  <c r="S44" i="47"/>
  <c r="W43" i="47"/>
  <c r="V43" i="47"/>
  <c r="U43" i="47"/>
  <c r="S42" i="47"/>
  <c r="U41" i="47"/>
  <c r="S40" i="47"/>
  <c r="S38" i="47"/>
  <c r="V37" i="47"/>
  <c r="S36" i="47"/>
  <c r="W35" i="47"/>
  <c r="S34" i="47"/>
  <c r="W33" i="47"/>
  <c r="V33" i="47"/>
  <c r="U33" i="47"/>
  <c r="S32" i="47"/>
  <c r="U31" i="47"/>
  <c r="S30" i="47"/>
  <c r="W29" i="47"/>
  <c r="V29" i="47"/>
  <c r="U29" i="47"/>
  <c r="S28" i="47"/>
  <c r="W27" i="47"/>
  <c r="V27" i="47"/>
  <c r="U27" i="47"/>
  <c r="S26" i="47"/>
  <c r="S24" i="47"/>
  <c r="W23" i="47"/>
  <c r="V23" i="47"/>
  <c r="U23" i="47"/>
  <c r="S22" i="47"/>
  <c r="U21" i="47"/>
  <c r="S20" i="47"/>
  <c r="U19" i="47"/>
  <c r="S18" i="47"/>
  <c r="S48" i="47" s="1"/>
  <c r="W17" i="47"/>
  <c r="S16" i="47"/>
  <c r="W15" i="47"/>
  <c r="V15" i="47"/>
  <c r="U15" i="47"/>
  <c r="S14" i="47"/>
  <c r="W13" i="47"/>
  <c r="V13" i="47"/>
  <c r="U13" i="47"/>
  <c r="S12" i="47"/>
  <c r="AH8" i="47"/>
  <c r="AH8" i="33" l="1"/>
  <c r="AH8" i="31"/>
  <c r="AH8" i="28"/>
  <c r="AH8" i="27"/>
  <c r="AH8" i="26"/>
  <c r="AH8" i="46" l="1"/>
  <c r="AH8" i="30"/>
  <c r="S46" i="46" l="1"/>
  <c r="S44" i="46"/>
  <c r="S42" i="46"/>
  <c r="S40" i="46"/>
  <c r="S38" i="46"/>
  <c r="S36" i="46"/>
  <c r="S34" i="46"/>
  <c r="S32" i="46"/>
  <c r="S30" i="46"/>
  <c r="S28" i="46"/>
  <c r="S26" i="46"/>
  <c r="S24" i="46"/>
  <c r="S22" i="46"/>
  <c r="S20" i="46"/>
  <c r="S18" i="46"/>
  <c r="S48" i="46" s="1"/>
  <c r="S16" i="46"/>
  <c r="S14" i="46"/>
  <c r="S12" i="46"/>
  <c r="S48" i="34"/>
  <c r="S46" i="34"/>
  <c r="S44" i="34"/>
  <c r="S42" i="34"/>
  <c r="S40" i="34"/>
  <c r="S38" i="34"/>
  <c r="S36" i="34"/>
  <c r="S34" i="34"/>
  <c r="S32" i="34"/>
  <c r="S30" i="34"/>
  <c r="S28" i="34"/>
  <c r="S26" i="34"/>
  <c r="S24" i="34"/>
  <c r="S22" i="34"/>
  <c r="S20" i="34"/>
  <c r="S18" i="34"/>
  <c r="S16" i="34"/>
  <c r="S14" i="34"/>
  <c r="S12" i="34"/>
  <c r="AH8" i="34"/>
  <c r="S48" i="33"/>
  <c r="S46" i="33"/>
  <c r="S44" i="33"/>
  <c r="S42" i="33"/>
  <c r="S40" i="33"/>
  <c r="S38" i="33"/>
  <c r="S36" i="33"/>
  <c r="S34" i="33"/>
  <c r="S32" i="33"/>
  <c r="S30" i="33"/>
  <c r="S28" i="33"/>
  <c r="S26" i="33"/>
  <c r="S24" i="33"/>
  <c r="S22" i="33"/>
  <c r="S20" i="33"/>
  <c r="S18" i="33"/>
  <c r="S16" i="33"/>
  <c r="S14" i="33"/>
  <c r="S12" i="33"/>
  <c r="S48" i="41"/>
  <c r="W47" i="41"/>
  <c r="V47" i="41"/>
  <c r="U47" i="41"/>
  <c r="S46" i="41"/>
  <c r="W45" i="41"/>
  <c r="V45" i="41"/>
  <c r="U45" i="41"/>
  <c r="S44" i="41"/>
  <c r="W43" i="41"/>
  <c r="V43" i="41"/>
  <c r="U43" i="41"/>
  <c r="S42" i="41"/>
  <c r="U41" i="41"/>
  <c r="S40" i="41"/>
  <c r="S38" i="41"/>
  <c r="V37" i="41"/>
  <c r="S36" i="41"/>
  <c r="W35" i="41"/>
  <c r="S34" i="41"/>
  <c r="W33" i="41"/>
  <c r="V33" i="41"/>
  <c r="U33" i="41"/>
  <c r="S32" i="41"/>
  <c r="U31" i="41"/>
  <c r="S30" i="41"/>
  <c r="W29" i="41"/>
  <c r="V29" i="41"/>
  <c r="U29" i="41"/>
  <c r="S28" i="41"/>
  <c r="W27" i="41"/>
  <c r="V27" i="41"/>
  <c r="U27" i="41"/>
  <c r="S26" i="41"/>
  <c r="S24" i="41"/>
  <c r="W23" i="41"/>
  <c r="V23" i="41"/>
  <c r="U23" i="41"/>
  <c r="S22" i="41"/>
  <c r="W21" i="41"/>
  <c r="V21" i="41"/>
  <c r="U21" i="41"/>
  <c r="S20" i="41"/>
  <c r="U19" i="41"/>
  <c r="S18" i="41"/>
  <c r="W17" i="41"/>
  <c r="S16" i="41"/>
  <c r="W15" i="41"/>
  <c r="V15" i="41"/>
  <c r="U15" i="41"/>
  <c r="S14" i="41"/>
  <c r="W13" i="41"/>
  <c r="V13" i="41"/>
  <c r="U13" i="41"/>
  <c r="S12" i="41"/>
  <c r="AH8" i="41"/>
  <c r="S48" i="32"/>
  <c r="S46" i="32"/>
  <c r="S44" i="32"/>
  <c r="S42" i="32"/>
  <c r="S40" i="32"/>
  <c r="S38" i="32"/>
  <c r="S36" i="32"/>
  <c r="S34" i="32"/>
  <c r="S32" i="32"/>
  <c r="S30" i="32"/>
  <c r="S28" i="32"/>
  <c r="S26" i="32"/>
  <c r="S24" i="32"/>
  <c r="S22" i="32"/>
  <c r="S20" i="32"/>
  <c r="S18" i="32"/>
  <c r="S16" i="32"/>
  <c r="S14" i="32"/>
  <c r="S12" i="32"/>
  <c r="S48" i="40"/>
  <c r="W47" i="40"/>
  <c r="V47" i="40"/>
  <c r="U47" i="40"/>
  <c r="S46" i="40"/>
  <c r="W45" i="40"/>
  <c r="V45" i="40"/>
  <c r="U45" i="40"/>
  <c r="S44" i="40"/>
  <c r="W43" i="40"/>
  <c r="V43" i="40"/>
  <c r="U43" i="40"/>
  <c r="S42" i="40"/>
  <c r="U41" i="40"/>
  <c r="S40" i="40"/>
  <c r="S38" i="40"/>
  <c r="V37" i="40"/>
  <c r="S36" i="40"/>
  <c r="W35" i="40"/>
  <c r="S34" i="40"/>
  <c r="W33" i="40"/>
  <c r="V33" i="40"/>
  <c r="U33" i="40"/>
  <c r="S32" i="40"/>
  <c r="U31" i="40"/>
  <c r="S30" i="40"/>
  <c r="W29" i="40"/>
  <c r="V29" i="40"/>
  <c r="U29" i="40"/>
  <c r="S28" i="40"/>
  <c r="W27" i="40"/>
  <c r="V27" i="40"/>
  <c r="U27" i="40"/>
  <c r="S26" i="40"/>
  <c r="S24" i="40"/>
  <c r="W23" i="40"/>
  <c r="V23" i="40"/>
  <c r="U23" i="40"/>
  <c r="S22" i="40"/>
  <c r="W21" i="40"/>
  <c r="V21" i="40"/>
  <c r="U21" i="40"/>
  <c r="S20" i="40"/>
  <c r="U19" i="40"/>
  <c r="S18" i="40"/>
  <c r="W17" i="40"/>
  <c r="S16" i="40"/>
  <c r="W15" i="40"/>
  <c r="V15" i="40"/>
  <c r="U15" i="40"/>
  <c r="S14" i="40"/>
  <c r="W13" i="40"/>
  <c r="V13" i="40"/>
  <c r="U13" i="40"/>
  <c r="S12" i="40"/>
  <c r="AH8" i="40"/>
  <c r="S48" i="31"/>
  <c r="S46" i="31"/>
  <c r="S44" i="31"/>
  <c r="S42" i="31"/>
  <c r="S40" i="31"/>
  <c r="S38" i="31"/>
  <c r="S36" i="31"/>
  <c r="S34" i="31"/>
  <c r="S32" i="31"/>
  <c r="S30" i="31"/>
  <c r="S28" i="31"/>
  <c r="S26" i="31"/>
  <c r="S24" i="31"/>
  <c r="S22" i="31"/>
  <c r="S20" i="31"/>
  <c r="S18" i="31"/>
  <c r="S16" i="31"/>
  <c r="S14" i="31"/>
  <c r="S12" i="31"/>
  <c r="S48" i="30"/>
  <c r="S46" i="30"/>
  <c r="S44" i="30"/>
  <c r="S42" i="30"/>
  <c r="S40" i="30"/>
  <c r="S38" i="30"/>
  <c r="S36" i="30"/>
  <c r="S34" i="30"/>
  <c r="S32" i="30"/>
  <c r="S30" i="30"/>
  <c r="S28" i="30"/>
  <c r="S26" i="30"/>
  <c r="S24" i="30"/>
  <c r="S22" i="30"/>
  <c r="S20" i="30"/>
  <c r="S18" i="30"/>
  <c r="S16" i="30"/>
  <c r="S14" i="30"/>
  <c r="S12" i="30"/>
  <c r="S48" i="38"/>
  <c r="S46" i="38"/>
  <c r="S44" i="38"/>
  <c r="S42" i="38"/>
  <c r="S40" i="38"/>
  <c r="S38" i="38"/>
  <c r="S36" i="38"/>
  <c r="S34" i="38"/>
  <c r="S32" i="38"/>
  <c r="S30" i="38"/>
  <c r="S28" i="38"/>
  <c r="S26" i="38"/>
  <c r="S24" i="38"/>
  <c r="S22" i="38"/>
  <c r="S20" i="38"/>
  <c r="S18" i="38"/>
  <c r="S16" i="38"/>
  <c r="S14" i="38"/>
  <c r="S12" i="38"/>
  <c r="AH8" i="38"/>
  <c r="S46" i="29"/>
  <c r="S48" i="29" s="1"/>
  <c r="S44" i="29"/>
  <c r="S42" i="29"/>
  <c r="S40" i="29"/>
  <c r="S38" i="29"/>
  <c r="S36" i="29"/>
  <c r="S34" i="29"/>
  <c r="S32" i="29"/>
  <c r="S30" i="29"/>
  <c r="S28" i="29"/>
  <c r="S26" i="29"/>
  <c r="S24" i="29"/>
  <c r="S22" i="29"/>
  <c r="S20" i="29"/>
  <c r="S18" i="29"/>
  <c r="S16" i="29"/>
  <c r="S14" i="29"/>
  <c r="S12" i="29"/>
  <c r="S48" i="37"/>
  <c r="W47" i="37"/>
  <c r="V47" i="37"/>
  <c r="U47" i="37"/>
  <c r="S46" i="37"/>
  <c r="W45" i="37"/>
  <c r="V45" i="37"/>
  <c r="U45" i="37"/>
  <c r="S44" i="37"/>
  <c r="W43" i="37"/>
  <c r="V43" i="37"/>
  <c r="U43" i="37"/>
  <c r="S42" i="37"/>
  <c r="U41" i="37"/>
  <c r="S40" i="37"/>
  <c r="S38" i="37"/>
  <c r="V37" i="37"/>
  <c r="S36" i="37"/>
  <c r="W35" i="37"/>
  <c r="S34" i="37"/>
  <c r="W33" i="37"/>
  <c r="V33" i="37"/>
  <c r="U33" i="37"/>
  <c r="S32" i="37"/>
  <c r="U31" i="37"/>
  <c r="S30" i="37"/>
  <c r="W29" i="37"/>
  <c r="V29" i="37"/>
  <c r="U29" i="37"/>
  <c r="S28" i="37"/>
  <c r="W27" i="37"/>
  <c r="V27" i="37"/>
  <c r="U27" i="37"/>
  <c r="S26" i="37"/>
  <c r="S24" i="37"/>
  <c r="W23" i="37"/>
  <c r="V23" i="37"/>
  <c r="U23" i="37"/>
  <c r="S22" i="37"/>
  <c r="W21" i="37"/>
  <c r="V21" i="37"/>
  <c r="U21" i="37"/>
  <c r="S20" i="37"/>
  <c r="U19" i="37"/>
  <c r="S18" i="37"/>
  <c r="W17" i="37"/>
  <c r="S16" i="37"/>
  <c r="W15" i="37"/>
  <c r="V15" i="37"/>
  <c r="U15" i="37"/>
  <c r="S14" i="37"/>
  <c r="W13" i="37"/>
  <c r="V13" i="37"/>
  <c r="U13" i="37"/>
  <c r="S12" i="37"/>
  <c r="AH8" i="37"/>
  <c r="S48" i="28"/>
  <c r="S46" i="28"/>
  <c r="S44" i="28"/>
  <c r="S42" i="28"/>
  <c r="S40" i="28"/>
  <c r="S38" i="28"/>
  <c r="S36" i="28"/>
  <c r="S34" i="28"/>
  <c r="S32" i="28"/>
  <c r="S30" i="28"/>
  <c r="S28" i="28"/>
  <c r="S26" i="28"/>
  <c r="S24" i="28"/>
  <c r="S22" i="28"/>
  <c r="S20" i="28"/>
  <c r="S18" i="28"/>
  <c r="S16" i="28"/>
  <c r="S14" i="28"/>
  <c r="S12" i="28"/>
  <c r="S48" i="36"/>
  <c r="W47" i="36"/>
  <c r="V47" i="36"/>
  <c r="U47" i="36"/>
  <c r="S46" i="36"/>
  <c r="W45" i="36"/>
  <c r="V45" i="36"/>
  <c r="U45" i="36"/>
  <c r="S44" i="36"/>
  <c r="W43" i="36"/>
  <c r="V43" i="36"/>
  <c r="U43" i="36"/>
  <c r="S42" i="36"/>
  <c r="U41" i="36"/>
  <c r="S40" i="36"/>
  <c r="S38" i="36"/>
  <c r="V37" i="36"/>
  <c r="S36" i="36"/>
  <c r="W35" i="36"/>
  <c r="S34" i="36"/>
  <c r="W33" i="36"/>
  <c r="V33" i="36"/>
  <c r="U33" i="36"/>
  <c r="S32" i="36"/>
  <c r="U31" i="36"/>
  <c r="S30" i="36"/>
  <c r="W29" i="36"/>
  <c r="V29" i="36"/>
  <c r="U29" i="36"/>
  <c r="S28" i="36"/>
  <c r="W27" i="36"/>
  <c r="V27" i="36"/>
  <c r="U27" i="36"/>
  <c r="S26" i="36"/>
  <c r="S24" i="36"/>
  <c r="W23" i="36"/>
  <c r="V23" i="36"/>
  <c r="U23" i="36"/>
  <c r="S22" i="36"/>
  <c r="W21" i="36"/>
  <c r="V21" i="36"/>
  <c r="U21" i="36"/>
  <c r="S20" i="36"/>
  <c r="U19" i="36"/>
  <c r="S18" i="36"/>
  <c r="W17" i="36"/>
  <c r="S16" i="36"/>
  <c r="W15" i="36"/>
  <c r="V15" i="36"/>
  <c r="U15" i="36"/>
  <c r="S14" i="36"/>
  <c r="S12" i="36"/>
  <c r="AH8" i="36"/>
  <c r="S48" i="27"/>
  <c r="S46" i="27"/>
  <c r="S44" i="27"/>
  <c r="S42" i="27"/>
  <c r="S40" i="27"/>
  <c r="S38" i="27"/>
  <c r="S36" i="27"/>
  <c r="S34" i="27"/>
  <c r="S32" i="27"/>
  <c r="S30" i="27"/>
  <c r="S28" i="27"/>
  <c r="S26" i="27"/>
  <c r="S24" i="27"/>
  <c r="S22" i="27"/>
  <c r="S20" i="27"/>
  <c r="S18" i="27"/>
  <c r="S16" i="27"/>
  <c r="S14" i="27"/>
  <c r="S12" i="27"/>
  <c r="S48" i="35"/>
  <c r="W47" i="35"/>
  <c r="V47" i="35"/>
  <c r="U47" i="35"/>
  <c r="S46" i="35"/>
  <c r="W45" i="35"/>
  <c r="V45" i="35"/>
  <c r="U45" i="35"/>
  <c r="S44" i="35"/>
  <c r="W43" i="35"/>
  <c r="V43" i="35"/>
  <c r="U43" i="35"/>
  <c r="S42" i="35"/>
  <c r="U41" i="35"/>
  <c r="S40" i="35"/>
  <c r="S38" i="35"/>
  <c r="V37" i="35"/>
  <c r="S36" i="35"/>
  <c r="W35" i="35"/>
  <c r="S34" i="35"/>
  <c r="W33" i="35"/>
  <c r="V33" i="35"/>
  <c r="U33" i="35"/>
  <c r="S32" i="35"/>
  <c r="U31" i="35"/>
  <c r="S30" i="35"/>
  <c r="W29" i="35"/>
  <c r="V29" i="35"/>
  <c r="U29" i="35"/>
  <c r="S28" i="35"/>
  <c r="W27" i="35"/>
  <c r="V27" i="35"/>
  <c r="U27" i="35"/>
  <c r="S26" i="35"/>
  <c r="S24" i="35"/>
  <c r="W23" i="35"/>
  <c r="V23" i="35"/>
  <c r="U23" i="35"/>
  <c r="S22" i="35"/>
  <c r="U21" i="35"/>
  <c r="S20" i="35"/>
  <c r="U19" i="35"/>
  <c r="S18" i="35"/>
  <c r="W17" i="35"/>
  <c r="S16" i="35"/>
  <c r="W15" i="35"/>
  <c r="V15" i="35"/>
  <c r="U15" i="35"/>
  <c r="S14" i="35"/>
  <c r="W13" i="35"/>
  <c r="V13" i="35"/>
  <c r="U13" i="35"/>
  <c r="S12" i="35"/>
  <c r="AH8" i="35"/>
  <c r="S48" i="26"/>
  <c r="S46" i="26"/>
  <c r="S44" i="26"/>
  <c r="S42" i="26"/>
  <c r="S40" i="26"/>
  <c r="S38" i="26"/>
  <c r="S36" i="26"/>
  <c r="S34" i="26"/>
  <c r="S32" i="26"/>
  <c r="S30" i="26"/>
  <c r="S28" i="26"/>
  <c r="S26" i="26"/>
  <c r="S24" i="26"/>
  <c r="S22" i="26"/>
  <c r="S20" i="26"/>
  <c r="S18" i="26"/>
  <c r="S16" i="26"/>
  <c r="S14" i="26"/>
  <c r="S12" i="26"/>
</calcChain>
</file>

<file path=xl/sharedStrings.xml><?xml version="1.0" encoding="utf-8"?>
<sst xmlns="http://schemas.openxmlformats.org/spreadsheetml/2006/main" count="2691" uniqueCount="88">
  <si>
    <t xml:space="preserve"> AYUNTAMIENTO DE XALTOCAN </t>
  </si>
  <si>
    <t>PROGRAMA  OPERATIVO  ANUAL</t>
  </si>
  <si>
    <t>PROGRAMA:</t>
  </si>
  <si>
    <t xml:space="preserve">024 EFICIENCIA EN LA GESTIÓN DE POLÍTICAS GUBERNAMENTALES </t>
  </si>
  <si>
    <t>FUNCIÓN:</t>
  </si>
  <si>
    <t>03 COORDINACIÓN DE LA POLÍTICA DE GOBIERNO</t>
  </si>
  <si>
    <t>Fecha de Emisión</t>
  </si>
  <si>
    <t>Fecha de Revisión</t>
  </si>
  <si>
    <t>Nivel de Revisión</t>
  </si>
  <si>
    <t>PROYECTO:</t>
  </si>
  <si>
    <t xml:space="preserve">033 APOYO A LAS POLÍTICAS GUBERNAMENTALES </t>
  </si>
  <si>
    <t>SUBFUNCIÓN:</t>
  </si>
  <si>
    <t xml:space="preserve">01 PRESIDENCIA/GOBERNATURA </t>
  </si>
  <si>
    <t>UNIDAD RESPONSABLE:</t>
  </si>
  <si>
    <t>FINALIDAD:</t>
  </si>
  <si>
    <t xml:space="preserve">01 GOBIERNO </t>
  </si>
  <si>
    <t>OBJETIVO:</t>
  </si>
  <si>
    <t>Núm.</t>
  </si>
  <si>
    <t>Actividad</t>
  </si>
  <si>
    <t>Unidad de Medida</t>
  </si>
  <si>
    <t>Programa</t>
  </si>
  <si>
    <t xml:space="preserve">Avance </t>
  </si>
  <si>
    <t xml:space="preserve">Indicadores de Cumplimiento 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</si>
  <si>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</si>
  <si>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</si>
  <si>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</si>
  <si>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</si>
  <si>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</si>
  <si>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</si>
  <si>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</si>
  <si>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</si>
  <si>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</si>
  <si>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</si>
  <si>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</si>
  <si>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</si>
  <si>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SESIONES </t>
  </si>
  <si>
    <t>P</t>
  </si>
  <si>
    <t>R</t>
  </si>
  <si>
    <t xml:space="preserve">AUDIENCIAS </t>
  </si>
  <si>
    <t xml:space="preserve">PROGRAMAS </t>
  </si>
  <si>
    <t xml:space="preserve">MANTENER EL ORDEN Y SEGURIDAD DE LOS HABITANTES DE LA COMUNIDAD </t>
  </si>
  <si>
    <t xml:space="preserve">ELABORAR EN CONJUNTO CON EL COMITÉ COMUNITARIO EL PROGRAMA DE OBRAS </t>
  </si>
  <si>
    <t>PROGRAMA</t>
  </si>
  <si>
    <t xml:space="preserve">PROMOVER Y AUTORIZAR EL PLAN DE TRABAJO PARA LA CONSTRUCCION DE OBRAS PÚBLICAS </t>
  </si>
  <si>
    <t xml:space="preserve">PLAN </t>
  </si>
  <si>
    <t>INFORME</t>
  </si>
  <si>
    <t xml:space="preserve">COMPROBACIONES </t>
  </si>
  <si>
    <t xml:space="preserve">IMPONER SANCIONES DE ACUERDO A LA NORMATIVIDAD VIGENTE </t>
  </si>
  <si>
    <t xml:space="preserve">MULTAS </t>
  </si>
  <si>
    <t xml:space="preserve">PADRONES </t>
  </si>
  <si>
    <t xml:space="preserve">INFORMES </t>
  </si>
  <si>
    <t xml:space="preserve">ACTIVIDADES </t>
  </si>
  <si>
    <t>PLANES/PROGRAMAS</t>
  </si>
  <si>
    <t>PROYECTOS</t>
  </si>
  <si>
    <t>REPORTES/GESTIONES</t>
  </si>
  <si>
    <t xml:space="preserve">CONSTANCIAS </t>
  </si>
  <si>
    <t xml:space="preserve"> </t>
  </si>
  <si>
    <t xml:space="preserve">GRAN TOTAL </t>
  </si>
  <si>
    <t xml:space="preserve">ELABORAR Y PRESENTAR SU INFORME ANUAL DE ACTIVIDADES Y GESTIONES </t>
  </si>
  <si>
    <t xml:space="preserve">REALIZAR ACTIVIDADES PARA EL BIEN COMÚN </t>
  </si>
  <si>
    <t xml:space="preserve">COADYUVAR AL ORDEN PÚBLICO </t>
  </si>
  <si>
    <t xml:space="preserve">PROMOVER LA PARTICIPACIÓN CUIDADADANA </t>
  </si>
  <si>
    <t xml:space="preserve">ADMINISTRAR EL PANTEÓN DE LA COMUNIDAD </t>
  </si>
  <si>
    <t>ACUDIR A SESIONES DE CABILDO</t>
  </si>
  <si>
    <t xml:space="preserve">LLEVAR A CABO ATENCIÓN CUIDADANA </t>
  </si>
  <si>
    <t xml:space="preserve">CUMPLIR Y HACER CUMPLIR LA NORMATIVA FEDERAL, ESTATAL Y MUNICIPAL </t>
  </si>
  <si>
    <t xml:space="preserve">ELABORAR Y ENTREGAR LA CUENTA PÚBLICA AL AYUNTAMIENTO </t>
  </si>
  <si>
    <t xml:space="preserve">ELABORAR Y/O ACTUALIZAR EL PADRON DE CONTRIBUYENTES DE LA COMUNIDAD </t>
  </si>
  <si>
    <t>CREAR Y DAR SEGUIMIENTO A LA COMISIÓN DE AGUA POTABLE</t>
  </si>
  <si>
    <t xml:space="preserve">GARANTIZAR LA PRESTACIÓN DE SERVICIOS PÚBLICOS </t>
  </si>
  <si>
    <t xml:space="preserve">EXPEDICIÓN DE CONSTANCIAS DE RADICACIÓN </t>
  </si>
  <si>
    <t xml:space="preserve">ELABORAR Y/O ACTUALIZAR EL PADRÓN DE CONTRIBUYENTES DE LA COMUNIDAD </t>
  </si>
  <si>
    <t>PADRÓN</t>
  </si>
  <si>
    <t xml:space="preserve">ELABORAR INFORME AL PRESIDENTE MUNICIPAL  SOBRE LOS SUCESOS RELEVANTES DE LA COMUNIDAD </t>
  </si>
  <si>
    <t xml:space="preserve">PRESIDENCIA DE COMUNIDAD SANTA BÁRBARA ACUICUIZCATEPEC </t>
  </si>
  <si>
    <t>PRESIDENCIA DE COMUNIDAD CUATLA</t>
  </si>
  <si>
    <t>PRESIDENCIA DE COMUNIDAD LA ASCENSIÓN HUITZCOLOTEPEC</t>
  </si>
  <si>
    <t>PRESIDENCIA DE COMUNIDAD LAS MESAS</t>
  </si>
  <si>
    <t xml:space="preserve">PRESIDENCIA DE COMUNIDAD SAN JOSÉ TEXOPA </t>
  </si>
  <si>
    <t>PRESIDENCIA DE COMUNIDAD SAN SIMÓN TLATLAHUQUITEPEC</t>
  </si>
  <si>
    <t>PRESIDENCIA DE COMUNIDAD TOPILCO DE JUÁREZ</t>
  </si>
  <si>
    <t>DELEGACIÓN MUNICIPAL XALTOCAN</t>
  </si>
  <si>
    <t>DAR RESPUESTA A LAS DEMANDAS PRIORITARIAS DE LA POBLACIÓN, CON LA FINALIDAD DE  PROPICIAR SU DESARROLLO ARMÓNICO, DISTRIBUYENDO DE FORMA EQUITATIVA LAS OPORTUNIDADES Y BENEFICIOS QUE DE ESTE DERIVEN, COMO LA IMPLEMENTACIÓN DE PROGRAMAS Y PROYECTOS EN SUS DISTINTAS VERTIENTES, LA EJECUCIÓN DE OBRAS PÚBLICAS Y REHABILITACIÓN O MODERNIZACIÓN DE LA INFRAESTRUCTURA URBANA Y DE SERVICIOS.</t>
  </si>
  <si>
    <t>Calendario 2024</t>
  </si>
  <si>
    <t xml:space="preserve">DRD   </t>
  </si>
  <si>
    <t>ANTEPROYECTO DEL PRESUPUESTO DE EGRESOS 2025</t>
  </si>
  <si>
    <t>ANTEPROYECTO DEL PRESUPUESTO DE EGRESOS 2026</t>
  </si>
  <si>
    <t>Calendario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</si>
</sst>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Calibri"/>
      <scheme val="minor"/>
    </font>
    <font>
      <b/>
      <sz val="30"/>
      <color rgb="FF000000"/>
      <name val="AR CENA"/>
    </font>
    <font>
      <b/>
      <sz val="24"/>
      <name val="AR JULIAN"/>
    </font>
    <font>
      <sz val="11"/>
      <name val="Calibri"/>
      <family val="2"/>
    </font>
    <font>
      <b/>
      <sz val="36"/>
      <name val="AR CENA"/>
    </font>
    <font>
      <b/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</font>
    <font>
      <sz val="10"/>
      <name val="Calibri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8C8C8"/>
        <bgColor rgb="FFC8C8C8"/>
      </patternFill>
    </fill>
    <fill>
      <patternFill patternType="solid">
        <fgColor theme="9" tint="-0.249977111117893"/>
        <bgColor rgb="FFCC0000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249977111117893"/>
        <bgColor rgb="FFC00000"/>
      </patternFill>
    </fill>
    <fill>
      <patternFill patternType="solid">
        <fgColor theme="9" tint="0.79998168889431442"/>
        <bgColor rgb="FFFF818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ABAB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9"/>
  </cellStyleXfs>
  <cellXfs count="78">
    <xf numFmtId="0" fontId="0" fillId="0" borderId="0" xfId="0" applyFont="1" applyAlignment="1"/>
    <xf numFmtId="0" fontId="7" fillId="2" borderId="32" xfId="0" applyFont="1" applyFill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0" fillId="0" borderId="0" xfId="0" applyFont="1" applyAlignment="1"/>
    <xf numFmtId="0" fontId="10" fillId="4" borderId="31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center" wrapText="1"/>
    </xf>
    <xf numFmtId="1" fontId="13" fillId="6" borderId="32" xfId="0" applyNumberFormat="1" applyFont="1" applyFill="1" applyBorder="1" applyAlignment="1">
      <alignment horizontal="center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9" fillId="7" borderId="32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6" fillId="0" borderId="14" xfId="0" applyFont="1" applyBorder="1" applyAlignment="1">
      <alignment horizontal="center" vertical="center" wrapText="1"/>
    </xf>
    <xf numFmtId="0" fontId="3" fillId="0" borderId="16" xfId="0" applyFont="1" applyBorder="1"/>
    <xf numFmtId="0" fontId="7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3" fillId="0" borderId="19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7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 wrapText="1"/>
    </xf>
    <xf numFmtId="0" fontId="11" fillId="5" borderId="12" xfId="0" applyFont="1" applyFill="1" applyBorder="1"/>
    <xf numFmtId="0" fontId="11" fillId="5" borderId="13" xfId="0" applyFont="1" applyFill="1" applyBorder="1"/>
    <xf numFmtId="0" fontId="14" fillId="6" borderId="10" xfId="0" applyFont="1" applyFill="1" applyBorder="1" applyAlignment="1">
      <alignment horizontal="center" vertical="center" wrapText="1"/>
    </xf>
    <xf numFmtId="0" fontId="3" fillId="5" borderId="12" xfId="0" applyFont="1" applyFill="1" applyBorder="1"/>
    <xf numFmtId="0" fontId="3" fillId="6" borderId="10" xfId="0" applyFont="1" applyFill="1" applyBorder="1" applyAlignment="1">
      <alignment horizontal="center"/>
    </xf>
    <xf numFmtId="0" fontId="3" fillId="5" borderId="13" xfId="0" applyFont="1" applyFill="1" applyBorder="1"/>
    <xf numFmtId="0" fontId="8" fillId="0" borderId="17" xfId="0" applyFont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1" fillId="5" borderId="26" xfId="0" applyFont="1" applyFill="1" applyBorder="1"/>
    <xf numFmtId="0" fontId="11" fillId="5" borderId="27" xfId="0" applyFont="1" applyFill="1" applyBorder="1"/>
    <xf numFmtId="0" fontId="10" fillId="4" borderId="17" xfId="0" applyFont="1" applyFill="1" applyBorder="1" applyAlignment="1">
      <alignment horizontal="center" vertical="center"/>
    </xf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21" xfId="0" applyFont="1" applyFill="1" applyBorder="1"/>
    <xf numFmtId="0" fontId="11" fillId="5" borderId="22" xfId="0" applyFont="1" applyFill="1" applyBorder="1"/>
    <xf numFmtId="0" fontId="11" fillId="5" borderId="23" xfId="0" applyFont="1" applyFill="1" applyBorder="1"/>
    <xf numFmtId="0" fontId="10" fillId="4" borderId="17" xfId="0" applyFont="1" applyFill="1" applyBorder="1" applyAlignment="1">
      <alignment horizontal="left" vertical="center"/>
    </xf>
    <xf numFmtId="0" fontId="5" fillId="7" borderId="17" xfId="0" applyFont="1" applyFill="1" applyBorder="1" applyAlignment="1">
      <alignment horizontal="left" vertical="center" wrapText="1"/>
    </xf>
    <xf numFmtId="0" fontId="12" fillId="8" borderId="18" xfId="0" applyFont="1" applyFill="1" applyBorder="1"/>
    <xf numFmtId="0" fontId="12" fillId="8" borderId="20" xfId="0" applyFont="1" applyFill="1" applyBorder="1"/>
    <xf numFmtId="0" fontId="12" fillId="8" borderId="21" xfId="0" applyFont="1" applyFill="1" applyBorder="1"/>
    <xf numFmtId="0" fontId="12" fillId="8" borderId="22" xfId="0" applyFont="1" applyFill="1" applyBorder="1"/>
    <xf numFmtId="0" fontId="12" fillId="8" borderId="24" xfId="0" applyFont="1" applyFill="1" applyBorder="1"/>
    <xf numFmtId="15" fontId="5" fillId="9" borderId="31" xfId="0" applyNumberFormat="1" applyFont="1" applyFill="1" applyBorder="1" applyAlignment="1">
      <alignment horizontal="center" vertical="center" wrapText="1"/>
    </xf>
    <xf numFmtId="0" fontId="3" fillId="8" borderId="16" xfId="0" applyFont="1" applyFill="1" applyBorder="1"/>
    <xf numFmtId="0" fontId="5" fillId="9" borderId="3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6" fillId="3" borderId="17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5" xfId="0" applyFont="1" applyBorder="1"/>
    <xf numFmtId="0" fontId="3" fillId="0" borderId="30" xfId="0" applyFont="1" applyBorder="1"/>
    <xf numFmtId="0" fontId="10" fillId="4" borderId="10" xfId="0" applyFont="1" applyFill="1" applyBorder="1" applyAlignment="1">
      <alignment horizontal="left" vertical="center"/>
    </xf>
    <xf numFmtId="0" fontId="11" fillId="5" borderId="11" xfId="0" applyFont="1" applyFill="1" applyBorder="1"/>
    <xf numFmtId="0" fontId="5" fillId="7" borderId="10" xfId="0" applyFont="1" applyFill="1" applyBorder="1" applyAlignment="1">
      <alignment horizontal="left" vertical="center"/>
    </xf>
    <xf numFmtId="0" fontId="3" fillId="8" borderId="11" xfId="0" applyFont="1" applyFill="1" applyBorder="1"/>
    <xf numFmtId="0" fontId="3" fillId="8" borderId="13" xfId="0" applyFont="1" applyFill="1" applyBorder="1"/>
    <xf numFmtId="0" fontId="6" fillId="7" borderId="10" xfId="0" applyFont="1" applyFill="1" applyBorder="1" applyAlignment="1">
      <alignment horizontal="left" vertical="center"/>
    </xf>
    <xf numFmtId="0" fontId="3" fillId="8" borderId="12" xfId="0" applyFont="1" applyFill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0" fillId="4" borderId="14" xfId="0" applyFont="1" applyFill="1" applyBorder="1" applyAlignment="1">
      <alignment horizontal="center" vertical="center" wrapText="1"/>
    </xf>
    <xf numFmtId="0" fontId="11" fillId="5" borderId="15" xfId="0" applyFont="1" applyFill="1" applyBorder="1"/>
    <xf numFmtId="0" fontId="11" fillId="5" borderId="16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51</xdr:row>
      <xdr:rowOff>0</xdr:rowOff>
    </xdr:from>
    <xdr:ext cx="21042086" cy="1352550"/>
    <xdr:grpSp>
      <xdr:nvGrpSpPr>
        <xdr:cNvPr id="2" name="3 Grupo">
          <a:extLst/>
        </xdr:cNvPr>
        <xdr:cNvGrpSpPr/>
      </xdr:nvGrpSpPr>
      <xdr:grpSpPr>
        <a:xfrm>
          <a:off x="0" y="10709413"/>
          <a:ext cx="21042086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RICARDO PEREZ BERNAL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72179</xdr:colOff>
      <xdr:row>0</xdr:row>
      <xdr:rowOff>145775</xdr:rowOff>
    </xdr:from>
    <xdr:to>
      <xdr:col>34</xdr:col>
      <xdr:colOff>1119810</xdr:colOff>
      <xdr:row>3</xdr:row>
      <xdr:rowOff>24163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452405" y="145775"/>
          <a:ext cx="3433022" cy="13758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0916900" cy="1352550"/>
    <xdr:grpSp>
      <xdr:nvGrpSpPr>
        <xdr:cNvPr id="2" name="3 Grupo">
          <a:extLst/>
        </xdr:cNvPr>
        <xdr:cNvGrpSpPr/>
      </xdr:nvGrpSpPr>
      <xdr:grpSpPr>
        <a:xfrm>
          <a:off x="0" y="10586671"/>
          <a:ext cx="209169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MVZ.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DAVID VELASCO VAZQUEZ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 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627917</xdr:colOff>
      <xdr:row>0</xdr:row>
      <xdr:rowOff>117231</xdr:rowOff>
    </xdr:from>
    <xdr:to>
      <xdr:col>34</xdr:col>
      <xdr:colOff>1131278</xdr:colOff>
      <xdr:row>2</xdr:row>
      <xdr:rowOff>462964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515742" y="117231"/>
          <a:ext cx="2817936" cy="13172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0916900" cy="1352550"/>
    <xdr:grpSp>
      <xdr:nvGrpSpPr>
        <xdr:cNvPr id="2" name="3 Grupo">
          <a:extLst/>
        </xdr:cNvPr>
        <xdr:cNvGrpSpPr/>
      </xdr:nvGrpSpPr>
      <xdr:grpSpPr>
        <a:xfrm>
          <a:off x="0" y="10586671"/>
          <a:ext cx="209169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MVZ.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DAVID VELASCO VAZQUEZ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 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627917</xdr:colOff>
      <xdr:row>0</xdr:row>
      <xdr:rowOff>117231</xdr:rowOff>
    </xdr:from>
    <xdr:to>
      <xdr:col>34</xdr:col>
      <xdr:colOff>1131278</xdr:colOff>
      <xdr:row>2</xdr:row>
      <xdr:rowOff>462964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989794" y="117231"/>
          <a:ext cx="2889007" cy="134805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0916900" cy="1352550"/>
    <xdr:grpSp>
      <xdr:nvGrpSpPr>
        <xdr:cNvPr id="2" name="3 Grupo">
          <a:extLst/>
        </xdr:cNvPr>
        <xdr:cNvGrpSpPr/>
      </xdr:nvGrpSpPr>
      <xdr:grpSpPr>
        <a:xfrm>
          <a:off x="0" y="10496550"/>
          <a:ext cx="209169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MVZ.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DAVID VELASCO VAZQUEZ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 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627917</xdr:colOff>
      <xdr:row>0</xdr:row>
      <xdr:rowOff>117231</xdr:rowOff>
    </xdr:from>
    <xdr:to>
      <xdr:col>34</xdr:col>
      <xdr:colOff>1131278</xdr:colOff>
      <xdr:row>2</xdr:row>
      <xdr:rowOff>462964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515742" y="117231"/>
          <a:ext cx="2817936" cy="131728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0916900" cy="1352550"/>
    <xdr:grpSp>
      <xdr:nvGrpSpPr>
        <xdr:cNvPr id="2" name="3 Grupo">
          <a:extLst/>
        </xdr:cNvPr>
        <xdr:cNvGrpSpPr/>
      </xdr:nvGrpSpPr>
      <xdr:grpSpPr>
        <a:xfrm>
          <a:off x="0" y="10370004"/>
          <a:ext cx="209169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JOSE JULIO MORALES FLORES 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 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twoCellAnchor editAs="oneCell">
    <xdr:from>
      <xdr:col>32</xdr:col>
      <xdr:colOff>251210</xdr:colOff>
      <xdr:row>0</xdr:row>
      <xdr:rowOff>324478</xdr:rowOff>
    </xdr:from>
    <xdr:to>
      <xdr:col>34</xdr:col>
      <xdr:colOff>283051</xdr:colOff>
      <xdr:row>3</xdr:row>
      <xdr:rowOff>39558</xdr:rowOff>
    </xdr:to>
    <xdr:pic>
      <xdr:nvPicPr>
        <xdr:cNvPr id="7" name="Imagen 6" descr="logo_final-pn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113600" y="324478"/>
          <a:ext cx="2345055" cy="11804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429149</xdr:colOff>
      <xdr:row>0</xdr:row>
      <xdr:rowOff>125604</xdr:rowOff>
    </xdr:from>
    <xdr:to>
      <xdr:col>4</xdr:col>
      <xdr:colOff>316524</xdr:colOff>
      <xdr:row>3</xdr:row>
      <xdr:rowOff>334079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xmlns:lc="http://schemas.openxmlformats.org/drawingml/2006/lockedCanvas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149" y="125604"/>
          <a:ext cx="1562100" cy="167386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0916900" cy="1352550"/>
    <xdr:grpSp>
      <xdr:nvGrpSpPr>
        <xdr:cNvPr id="2" name="3 Grupo">
          <a:extLst/>
        </xdr:cNvPr>
        <xdr:cNvGrpSpPr/>
      </xdr:nvGrpSpPr>
      <xdr:grpSpPr>
        <a:xfrm>
          <a:off x="0" y="10370004"/>
          <a:ext cx="209169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JOSE JULIO MORALES FLORES 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 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0</xdr:colOff>
      <xdr:row>1</xdr:row>
      <xdr:rowOff>73269</xdr:rowOff>
    </xdr:from>
    <xdr:ext cx="1562100" cy="1333500"/>
    <xdr:pic>
      <xdr:nvPicPr>
        <xdr:cNvPr id="7" name="image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54753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560300</xdr:colOff>
      <xdr:row>1</xdr:row>
      <xdr:rowOff>0</xdr:rowOff>
    </xdr:from>
    <xdr:to>
      <xdr:col>34</xdr:col>
      <xdr:colOff>1065755</xdr:colOff>
      <xdr:row>3</xdr:row>
      <xdr:rowOff>336313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422690" y="481484"/>
          <a:ext cx="2818669" cy="132021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0916900" cy="1352550"/>
    <xdr:grpSp>
      <xdr:nvGrpSpPr>
        <xdr:cNvPr id="2" name="3 Grupo">
          <a:extLst/>
        </xdr:cNvPr>
        <xdr:cNvGrpSpPr/>
      </xdr:nvGrpSpPr>
      <xdr:grpSpPr>
        <a:xfrm>
          <a:off x="0" y="10370004"/>
          <a:ext cx="209169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JOSE JULIO MORALES FLORES 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 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0</xdr:colOff>
      <xdr:row>1</xdr:row>
      <xdr:rowOff>73269</xdr:rowOff>
    </xdr:from>
    <xdr:ext cx="1562100" cy="1333500"/>
    <xdr:pic>
      <xdr:nvPicPr>
        <xdr:cNvPr id="7" name="image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9519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560300</xdr:colOff>
      <xdr:row>1</xdr:row>
      <xdr:rowOff>0</xdr:rowOff>
    </xdr:from>
    <xdr:to>
      <xdr:col>34</xdr:col>
      <xdr:colOff>1065755</xdr:colOff>
      <xdr:row>3</xdr:row>
      <xdr:rowOff>336313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448125" y="476250"/>
          <a:ext cx="2820030" cy="132691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49</xdr:row>
      <xdr:rowOff>152400</xdr:rowOff>
    </xdr:from>
    <xdr:ext cx="20364450" cy="1352550"/>
    <xdr:grpSp>
      <xdr:nvGrpSpPr>
        <xdr:cNvPr id="2" name="3 Grupo">
          <a:extLst/>
        </xdr:cNvPr>
        <xdr:cNvGrpSpPr/>
      </xdr:nvGrpSpPr>
      <xdr:grpSpPr>
        <a:xfrm>
          <a:off x="0" y="10527323"/>
          <a:ext cx="2036445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JOSE MIGUEL HERNANDEZ MONTES DE OCA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454756</xdr:colOff>
      <xdr:row>0</xdr:row>
      <xdr:rowOff>146538</xdr:rowOff>
    </xdr:from>
    <xdr:to>
      <xdr:col>34</xdr:col>
      <xdr:colOff>1137137</xdr:colOff>
      <xdr:row>3</xdr:row>
      <xdr:rowOff>72927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816633" y="146538"/>
          <a:ext cx="3068027" cy="1426943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49</xdr:row>
      <xdr:rowOff>152400</xdr:rowOff>
    </xdr:from>
    <xdr:ext cx="20364450" cy="1352550"/>
    <xdr:grpSp>
      <xdr:nvGrpSpPr>
        <xdr:cNvPr id="2" name="3 Grupo">
          <a:extLst/>
        </xdr:cNvPr>
        <xdr:cNvGrpSpPr/>
      </xdr:nvGrpSpPr>
      <xdr:grpSpPr>
        <a:xfrm>
          <a:off x="0" y="10527323"/>
          <a:ext cx="2036445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JOSE MIGUEL HERNANDEZ MONTES DE OCA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454756</xdr:colOff>
      <xdr:row>0</xdr:row>
      <xdr:rowOff>146538</xdr:rowOff>
    </xdr:from>
    <xdr:to>
      <xdr:col>34</xdr:col>
      <xdr:colOff>1137137</xdr:colOff>
      <xdr:row>3</xdr:row>
      <xdr:rowOff>72927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342581" y="146538"/>
          <a:ext cx="2996956" cy="13932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49</xdr:row>
      <xdr:rowOff>152400</xdr:rowOff>
    </xdr:from>
    <xdr:ext cx="20364450" cy="1352550"/>
    <xdr:grpSp>
      <xdr:nvGrpSpPr>
        <xdr:cNvPr id="2" name="3 Grupo">
          <a:extLst/>
        </xdr:cNvPr>
        <xdr:cNvGrpSpPr/>
      </xdr:nvGrpSpPr>
      <xdr:grpSpPr>
        <a:xfrm>
          <a:off x="0" y="10527323"/>
          <a:ext cx="2036445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JOSE MIGUEL HERNANDEZ MONTES DE OCA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GABINO JIMENEZ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SANTIAGO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454756</xdr:colOff>
      <xdr:row>0</xdr:row>
      <xdr:rowOff>146538</xdr:rowOff>
    </xdr:from>
    <xdr:to>
      <xdr:col>34</xdr:col>
      <xdr:colOff>1137137</xdr:colOff>
      <xdr:row>3</xdr:row>
      <xdr:rowOff>72927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342581" y="146538"/>
          <a:ext cx="2996956" cy="13932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1092160" cy="1352550"/>
    <xdr:grpSp>
      <xdr:nvGrpSpPr>
        <xdr:cNvPr id="2" name="3 Grupo">
          <a:extLst/>
        </xdr:cNvPr>
        <xdr:cNvGrpSpPr/>
      </xdr:nvGrpSpPr>
      <xdr:grpSpPr>
        <a:xfrm>
          <a:off x="0" y="10329182"/>
          <a:ext cx="2109216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CESAR VAZQUEZ LOZANO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312964</xdr:colOff>
      <xdr:row>0</xdr:row>
      <xdr:rowOff>299358</xdr:rowOff>
    </xdr:from>
    <xdr:to>
      <xdr:col>34</xdr:col>
      <xdr:colOff>789214</xdr:colOff>
      <xdr:row>3</xdr:row>
      <xdr:rowOff>285751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131393" y="299358"/>
          <a:ext cx="2789464" cy="144235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51</xdr:row>
      <xdr:rowOff>0</xdr:rowOff>
    </xdr:from>
    <xdr:ext cx="21042086" cy="1352550"/>
    <xdr:grpSp>
      <xdr:nvGrpSpPr>
        <xdr:cNvPr id="2" name="3 Grupo">
          <a:extLst/>
        </xdr:cNvPr>
        <xdr:cNvGrpSpPr/>
      </xdr:nvGrpSpPr>
      <xdr:grpSpPr>
        <a:xfrm>
          <a:off x="0" y="10709413"/>
          <a:ext cx="21042086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RICARDO PEREZ BERNAL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72179</xdr:colOff>
      <xdr:row>0</xdr:row>
      <xdr:rowOff>145775</xdr:rowOff>
    </xdr:from>
    <xdr:to>
      <xdr:col>34</xdr:col>
      <xdr:colOff>1119810</xdr:colOff>
      <xdr:row>3</xdr:row>
      <xdr:rowOff>24163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960004" y="145775"/>
          <a:ext cx="3362206" cy="13452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1092160" cy="1352550"/>
    <xdr:grpSp>
      <xdr:nvGrpSpPr>
        <xdr:cNvPr id="2" name="3 Grupo">
          <a:extLst/>
        </xdr:cNvPr>
        <xdr:cNvGrpSpPr/>
      </xdr:nvGrpSpPr>
      <xdr:grpSpPr>
        <a:xfrm>
          <a:off x="0" y="10654517"/>
          <a:ext cx="2109216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CESAR VAZQUEZ LOZANO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31</xdr:col>
      <xdr:colOff>86591</xdr:colOff>
      <xdr:row>0</xdr:row>
      <xdr:rowOff>222663</xdr:rowOff>
    </xdr:from>
    <xdr:to>
      <xdr:col>34</xdr:col>
      <xdr:colOff>350481</xdr:colOff>
      <xdr:row>3</xdr:row>
      <xdr:rowOff>149719</xdr:rowOff>
    </xdr:to>
    <xdr:pic>
      <xdr:nvPicPr>
        <xdr:cNvPr id="11" name="Imagen 10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501753" y="222663"/>
          <a:ext cx="2997689" cy="13991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1092160" cy="1352550"/>
    <xdr:grpSp>
      <xdr:nvGrpSpPr>
        <xdr:cNvPr id="2" name="3 Grupo">
          <a:extLst/>
        </xdr:cNvPr>
        <xdr:cNvGrpSpPr/>
      </xdr:nvGrpSpPr>
      <xdr:grpSpPr>
        <a:xfrm>
          <a:off x="0" y="10654517"/>
          <a:ext cx="2109216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CESAR VAZQUEZ LOZANO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31</xdr:col>
      <xdr:colOff>86591</xdr:colOff>
      <xdr:row>0</xdr:row>
      <xdr:rowOff>222663</xdr:rowOff>
    </xdr:from>
    <xdr:to>
      <xdr:col>34</xdr:col>
      <xdr:colOff>350481</xdr:colOff>
      <xdr:row>3</xdr:row>
      <xdr:rowOff>149719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555316" y="222663"/>
          <a:ext cx="2997565" cy="139390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9525</xdr:rowOff>
    </xdr:from>
    <xdr:ext cx="20078267" cy="1352550"/>
    <xdr:grpSp>
      <xdr:nvGrpSpPr>
        <xdr:cNvPr id="2" name="3 Grupo">
          <a:extLst/>
        </xdr:cNvPr>
        <xdr:cNvGrpSpPr/>
      </xdr:nvGrpSpPr>
      <xdr:grpSpPr>
        <a:xfrm>
          <a:off x="0" y="10616911"/>
          <a:ext cx="20078267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JOSE ALEJANDRO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DURAN RAMOS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DELEGADO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31</xdr:col>
      <xdr:colOff>350692</xdr:colOff>
      <xdr:row>0</xdr:row>
      <xdr:rowOff>95251</xdr:rowOff>
    </xdr:from>
    <xdr:to>
      <xdr:col>34</xdr:col>
      <xdr:colOff>1073727</xdr:colOff>
      <xdr:row>3</xdr:row>
      <xdr:rowOff>189115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357147" y="95251"/>
          <a:ext cx="3537239" cy="15832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9525</xdr:rowOff>
    </xdr:from>
    <xdr:ext cx="20078267" cy="1352550"/>
    <xdr:grpSp>
      <xdr:nvGrpSpPr>
        <xdr:cNvPr id="2" name="3 Grupo">
          <a:extLst/>
        </xdr:cNvPr>
        <xdr:cNvGrpSpPr/>
      </xdr:nvGrpSpPr>
      <xdr:grpSpPr>
        <a:xfrm>
          <a:off x="0" y="10616911"/>
          <a:ext cx="20078267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JOSE ALEJANDRO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DURAN RAMOS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DELEGADO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31</xdr:col>
      <xdr:colOff>350692</xdr:colOff>
      <xdr:row>0</xdr:row>
      <xdr:rowOff>95251</xdr:rowOff>
    </xdr:from>
    <xdr:to>
      <xdr:col>34</xdr:col>
      <xdr:colOff>1073727</xdr:colOff>
      <xdr:row>3</xdr:row>
      <xdr:rowOff>189115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819417" y="95251"/>
          <a:ext cx="3456710" cy="156071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9525</xdr:rowOff>
    </xdr:from>
    <xdr:ext cx="20078267" cy="1352550"/>
    <xdr:grpSp>
      <xdr:nvGrpSpPr>
        <xdr:cNvPr id="2" name="3 Grupo">
          <a:extLst/>
        </xdr:cNvPr>
        <xdr:cNvGrpSpPr/>
      </xdr:nvGrpSpPr>
      <xdr:grpSpPr>
        <a:xfrm>
          <a:off x="0" y="10477500"/>
          <a:ext cx="20078267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JOSE ALEJANDRO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DURAN RAMOS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DELEGADO MUNICIPAL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31</xdr:col>
      <xdr:colOff>350692</xdr:colOff>
      <xdr:row>0</xdr:row>
      <xdr:rowOff>95251</xdr:rowOff>
    </xdr:from>
    <xdr:to>
      <xdr:col>34</xdr:col>
      <xdr:colOff>1073727</xdr:colOff>
      <xdr:row>3</xdr:row>
      <xdr:rowOff>189115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819417" y="95251"/>
          <a:ext cx="3456710" cy="156071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51</xdr:row>
      <xdr:rowOff>0</xdr:rowOff>
    </xdr:from>
    <xdr:ext cx="21042086" cy="1352550"/>
    <xdr:grpSp>
      <xdr:nvGrpSpPr>
        <xdr:cNvPr id="2" name="3 Grupo">
          <a:extLst/>
        </xdr:cNvPr>
        <xdr:cNvGrpSpPr/>
      </xdr:nvGrpSpPr>
      <xdr:grpSpPr>
        <a:xfrm>
          <a:off x="0" y="10477500"/>
          <a:ext cx="21042086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RICARDO PEREZ BERNAL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72179</xdr:colOff>
      <xdr:row>0</xdr:row>
      <xdr:rowOff>145775</xdr:rowOff>
    </xdr:from>
    <xdr:to>
      <xdr:col>34</xdr:col>
      <xdr:colOff>1119810</xdr:colOff>
      <xdr:row>3</xdr:row>
      <xdr:rowOff>24163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6960004" y="145775"/>
          <a:ext cx="3362206" cy="134523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38100</xdr:rowOff>
    </xdr:from>
    <xdr:ext cx="20904200" cy="1352550"/>
    <xdr:grpSp>
      <xdr:nvGrpSpPr>
        <xdr:cNvPr id="2" name="3 Grupo">
          <a:extLst/>
        </xdr:cNvPr>
        <xdr:cNvGrpSpPr/>
      </xdr:nvGrpSpPr>
      <xdr:grpSpPr>
        <a:xfrm>
          <a:off x="0" y="10565296"/>
          <a:ext cx="209042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EDUARDO PEREZ VAZQUEZ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445191</xdr:colOff>
      <xdr:row>0</xdr:row>
      <xdr:rowOff>152399</xdr:rowOff>
    </xdr:from>
    <xdr:to>
      <xdr:col>34</xdr:col>
      <xdr:colOff>1146314</xdr:colOff>
      <xdr:row>3</xdr:row>
      <xdr:rowOff>33074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825417" y="152399"/>
          <a:ext cx="3086514" cy="13781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38100</xdr:rowOff>
    </xdr:from>
    <xdr:ext cx="20904200" cy="1352550"/>
    <xdr:grpSp>
      <xdr:nvGrpSpPr>
        <xdr:cNvPr id="2" name="3 Grupo">
          <a:extLst/>
        </xdr:cNvPr>
        <xdr:cNvGrpSpPr/>
      </xdr:nvGrpSpPr>
      <xdr:grpSpPr>
        <a:xfrm>
          <a:off x="0" y="10437159"/>
          <a:ext cx="209042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EDUARDO PEREZ VAZQUEZ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445191</xdr:colOff>
      <xdr:row>0</xdr:row>
      <xdr:rowOff>152399</xdr:rowOff>
    </xdr:from>
    <xdr:to>
      <xdr:col>34</xdr:col>
      <xdr:colOff>1146314</xdr:colOff>
      <xdr:row>3</xdr:row>
      <xdr:rowOff>33074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333016" y="152399"/>
          <a:ext cx="3015698" cy="1347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38100</xdr:rowOff>
    </xdr:from>
    <xdr:ext cx="20904200" cy="1352550"/>
    <xdr:grpSp>
      <xdr:nvGrpSpPr>
        <xdr:cNvPr id="2" name="3 Grupo">
          <a:extLst/>
        </xdr:cNvPr>
        <xdr:cNvGrpSpPr/>
      </xdr:nvGrpSpPr>
      <xdr:grpSpPr>
        <a:xfrm>
          <a:off x="0" y="10437159"/>
          <a:ext cx="209042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 JOSE LUIS HERNANDEZ VAZQUEZ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EDUARDO PEREZ VAZQUEZ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445191</xdr:colOff>
      <xdr:row>0</xdr:row>
      <xdr:rowOff>152399</xdr:rowOff>
    </xdr:from>
    <xdr:to>
      <xdr:col>34</xdr:col>
      <xdr:colOff>1146314</xdr:colOff>
      <xdr:row>3</xdr:row>
      <xdr:rowOff>33074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333016" y="152399"/>
          <a:ext cx="3015698" cy="13475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0878800" cy="1352550"/>
    <xdr:grpSp>
      <xdr:nvGrpSpPr>
        <xdr:cNvPr id="2" name="3 Grupo">
          <a:extLst/>
        </xdr:cNvPr>
        <xdr:cNvGrpSpPr/>
      </xdr:nvGrpSpPr>
      <xdr:grpSpPr>
        <a:xfrm>
          <a:off x="0" y="10586671"/>
          <a:ext cx="208788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J. BERNABE CEDEÑO ORTIZ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478448</xdr:colOff>
      <xdr:row>0</xdr:row>
      <xdr:rowOff>63988</xdr:rowOff>
    </xdr:from>
    <xdr:to>
      <xdr:col>34</xdr:col>
      <xdr:colOff>1160266</xdr:colOff>
      <xdr:row>2</xdr:row>
      <xdr:rowOff>439836</xdr:rowOff>
    </xdr:to>
    <xdr:pic>
      <xdr:nvPicPr>
        <xdr:cNvPr id="9" name="Imagen 8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840325" y="63988"/>
          <a:ext cx="3086514" cy="13781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0878800" cy="1352550"/>
    <xdr:grpSp>
      <xdr:nvGrpSpPr>
        <xdr:cNvPr id="2" name="3 Grupo">
          <a:extLst/>
        </xdr:cNvPr>
        <xdr:cNvGrpSpPr/>
      </xdr:nvGrpSpPr>
      <xdr:grpSpPr>
        <a:xfrm>
          <a:off x="0" y="10586671"/>
          <a:ext cx="208788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J. BERNABE CEDEÑO ORTIZ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478448</xdr:colOff>
      <xdr:row>0</xdr:row>
      <xdr:rowOff>63988</xdr:rowOff>
    </xdr:from>
    <xdr:to>
      <xdr:col>34</xdr:col>
      <xdr:colOff>1160266</xdr:colOff>
      <xdr:row>2</xdr:row>
      <xdr:rowOff>439836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366273" y="63988"/>
          <a:ext cx="2996393" cy="134739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50</xdr:row>
      <xdr:rowOff>28575</xdr:rowOff>
    </xdr:from>
    <xdr:ext cx="20878800" cy="1352550"/>
    <xdr:grpSp>
      <xdr:nvGrpSpPr>
        <xdr:cNvPr id="2" name="3 Grupo">
          <a:extLst/>
        </xdr:cNvPr>
        <xdr:cNvGrpSpPr/>
      </xdr:nvGrpSpPr>
      <xdr:grpSpPr>
        <a:xfrm>
          <a:off x="0" y="10496550"/>
          <a:ext cx="20878800" cy="1352550"/>
          <a:chOff x="138442" y="6432318"/>
          <a:chExt cx="10483080" cy="702143"/>
        </a:xfrm>
      </xdr:grpSpPr>
      <xdr:sp macro="" textlink="">
        <xdr:nvSpPr>
          <xdr:cNvPr id="3" name="4 Rectángulo">
            <a:extLst/>
          </xdr:cNvPr>
          <xdr:cNvSpPr/>
        </xdr:nvSpPr>
        <xdr:spPr bwMode="auto">
          <a:xfrm>
            <a:off x="8040248" y="6444788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AUTORIZÓ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MED.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JOSE LUIS HERNANDEZ VAZQUEZ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MUNICIPAL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4" name="5 Rectángulo">
            <a:extLst/>
          </xdr:cNvPr>
          <xdr:cNvSpPr/>
        </xdr:nvSpPr>
        <xdr:spPr bwMode="auto">
          <a:xfrm>
            <a:off x="5400921" y="6448661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Vo.Bo.</a:t>
            </a:r>
          </a:p>
          <a:p>
            <a:pPr lvl="0" algn="ctr"/>
            <a:endParaRPr lang="es-MX" sz="10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0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EMMANUEL SUAREZ CARMONA</a:t>
            </a:r>
            <a:endParaRPr lang="es-MX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SECRETARIO DE AYUNTAMIENTO</a:t>
            </a:r>
            <a:endParaRPr lang="en-US" sz="1200" b="1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6 Rectángulo">
            <a:extLst/>
          </xdr:cNvPr>
          <xdr:cNvSpPr/>
        </xdr:nvSpPr>
        <xdr:spPr bwMode="auto">
          <a:xfrm>
            <a:off x="138442" y="6432318"/>
            <a:ext cx="2581274" cy="685466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ea typeface="+mn-ea"/>
                <a:cs typeface="Arial" pitchFamily="34" charset="0"/>
              </a:rPr>
              <a:t>ELABORÓ</a:t>
            </a: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J. BERNABE CEDEÑO ORTIZ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PRESIDENTE DE COMUNIDAD  </a:t>
            </a:r>
            <a:endParaRPr lang="es-MX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000" b="1">
              <a:latin typeface="Arial" pitchFamily="34" charset="0"/>
              <a:ea typeface="+mn-ea"/>
              <a:cs typeface="Arial" pitchFamily="34" charset="0"/>
            </a:endParaRPr>
          </a:p>
        </xdr:txBody>
      </xdr:sp>
      <xdr:sp macro="" textlink="">
        <xdr:nvSpPr>
          <xdr:cNvPr id="6" name="7 Rectángulo">
            <a:extLst/>
          </xdr:cNvPr>
          <xdr:cNvSpPr/>
        </xdr:nvSpPr>
        <xdr:spPr bwMode="auto">
          <a:xfrm>
            <a:off x="2778878" y="6444786"/>
            <a:ext cx="2581274" cy="685800"/>
          </a:xfrm>
          <a:prstGeom prst="rect">
            <a:avLst/>
          </a:prstGeom>
          <a:solidFill>
            <a:srgbClr val="FFFFFF"/>
          </a:solidFill>
          <a:ln w="9525" cap="flat" cmpd="sng" algn="ctr">
            <a:solidFill>
              <a:sysClr val="windowText" lastClr="000000"/>
            </a:solidFill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lvl="0" algn="ctr"/>
            <a:r>
              <a:rPr lang="es-MX" sz="1000" b="1">
                <a:latin typeface="Arial" pitchFamily="34" charset="0"/>
                <a:cs typeface="Arial" pitchFamily="34" charset="0"/>
              </a:rPr>
              <a:t>REVISÓ</a:t>
            </a: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endParaRPr lang="es-MX" sz="1200" b="1">
              <a:latin typeface="Arial" pitchFamily="34" charset="0"/>
              <a:cs typeface="Arial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</a:t>
            </a:r>
            <a:r>
              <a:rPr lang="es-MX" sz="1200" b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GABINO JIMENEZ SANTIAGO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r>
              <a:rPr lang="es-MX" sz="1200" b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n-US" sz="12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lvl="0" algn="ctr"/>
            <a:endParaRPr lang="es-MX" sz="1200" b="1">
              <a:latin typeface="Arial" pitchFamily="34" charset="0"/>
              <a:ea typeface="+mn-ea"/>
              <a:cs typeface="Arial" pitchFamily="34" charset="0"/>
            </a:endParaRPr>
          </a:p>
        </xdr:txBody>
      </xdr:sp>
    </xdr:grpSp>
    <xdr:clientData fLocksWithSheet="0"/>
  </xdr:oneCellAnchor>
  <xdr:oneCellAnchor>
    <xdr:from>
      <xdr:col>0</xdr:col>
      <xdr:colOff>152400</xdr:colOff>
      <xdr:row>0</xdr:row>
      <xdr:rowOff>190500</xdr:rowOff>
    </xdr:from>
    <xdr:ext cx="1562100" cy="1333500"/>
    <xdr:pic>
      <xdr:nvPicPr>
        <xdr:cNvPr id="7" name="image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562100" cy="1333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32</xdr:col>
      <xdr:colOff>478448</xdr:colOff>
      <xdr:row>0</xdr:row>
      <xdr:rowOff>63988</xdr:rowOff>
    </xdr:from>
    <xdr:to>
      <xdr:col>34</xdr:col>
      <xdr:colOff>1160266</xdr:colOff>
      <xdr:row>2</xdr:row>
      <xdr:rowOff>439836</xdr:rowOff>
    </xdr:to>
    <xdr:pic>
      <xdr:nvPicPr>
        <xdr:cNvPr id="8" name="Imagen 7" descr="logo_final-pn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39" t="34024" r="22529" b="31516"/>
        <a:stretch/>
      </xdr:blipFill>
      <xdr:spPr bwMode="auto">
        <a:xfrm>
          <a:off x="17366273" y="63988"/>
          <a:ext cx="2996393" cy="134739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I100"/>
  <sheetViews>
    <sheetView topLeftCell="A4" zoomScale="115" zoomScaleNormal="115" workbookViewId="0">
      <selection activeCell="B32" sqref="B32:Q33"/>
    </sheetView>
  </sheetViews>
  <sheetFormatPr baseColWidth="10" defaultColWidth="14.42578125" defaultRowHeight="15" customHeight="1"/>
  <cols>
    <col min="1" max="1" width="7.28515625" style="3" customWidth="1"/>
    <col min="2" max="16" width="6" style="3" customWidth="1"/>
    <col min="17" max="17" width="6.28515625" style="3" customWidth="1"/>
    <col min="18" max="18" width="39.42578125" style="3" customWidth="1"/>
    <col min="19" max="19" width="21.7109375" style="3" customWidth="1"/>
    <col min="20" max="20" width="10.28515625" style="3" customWidth="1"/>
    <col min="21" max="21" width="6.7109375" style="3" customWidth="1"/>
    <col min="22" max="22" width="6" style="3" customWidth="1"/>
    <col min="23" max="24" width="6.42578125" style="3" customWidth="1"/>
    <col min="25" max="26" width="6.7109375" style="3" customWidth="1"/>
    <col min="27" max="27" width="6.28515625" style="3" customWidth="1"/>
    <col min="28" max="28" width="7" style="3" customWidth="1"/>
    <col min="29" max="29" width="6.28515625" style="3" customWidth="1"/>
    <col min="30" max="30" width="7" style="3" customWidth="1"/>
    <col min="31" max="31" width="6.42578125" style="3" customWidth="1"/>
    <col min="32" max="32" width="6.28515625" style="3" customWidth="1"/>
    <col min="33" max="33" width="17.28515625" style="3" customWidth="1"/>
    <col min="34" max="35" width="17.42578125" style="3" customWidth="1"/>
    <col min="36" max="36" width="10.7109375" style="3" customWidth="1"/>
    <col min="37" max="16384" width="14.42578125" style="3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74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AG8</f>
        <v>46119</v>
      </c>
      <c r="AI8" s="51">
        <v>0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83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76</v>
      </c>
      <c r="T14" s="5" t="s">
        <v>36</v>
      </c>
      <c r="U14" s="1">
        <v>8</v>
      </c>
      <c r="V14" s="1">
        <v>6</v>
      </c>
      <c r="W14" s="1">
        <v>4</v>
      </c>
      <c r="X14" s="1">
        <v>6</v>
      </c>
      <c r="Y14" s="1">
        <v>9</v>
      </c>
      <c r="Z14" s="1">
        <v>8</v>
      </c>
      <c r="AA14" s="1">
        <v>8</v>
      </c>
      <c r="AB14" s="1">
        <v>7</v>
      </c>
      <c r="AC14" s="1">
        <v>6</v>
      </c>
      <c r="AD14" s="1">
        <v>3</v>
      </c>
      <c r="AE14" s="1">
        <v>5</v>
      </c>
      <c r="AF14" s="1">
        <v>6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1</v>
      </c>
      <c r="T20" s="5" t="s">
        <v>36</v>
      </c>
      <c r="U20" s="1">
        <v>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>
        <v>1</v>
      </c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2</v>
      </c>
      <c r="V42" s="1">
        <v>3</v>
      </c>
      <c r="W42" s="1">
        <v>2</v>
      </c>
      <c r="X42" s="1">
        <v>3</v>
      </c>
      <c r="Y42" s="1">
        <v>2</v>
      </c>
      <c r="Z42" s="1">
        <v>3</v>
      </c>
      <c r="AA42" s="1">
        <v>2</v>
      </c>
      <c r="AB42" s="1">
        <v>3</v>
      </c>
      <c r="AC42" s="1">
        <v>2</v>
      </c>
      <c r="AD42" s="1">
        <v>3</v>
      </c>
      <c r="AE42" s="1">
        <v>2</v>
      </c>
      <c r="AF42" s="1">
        <v>3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127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AI100"/>
  <sheetViews>
    <sheetView topLeftCell="A37" zoomScale="130" zoomScaleNormal="130" workbookViewId="0">
      <selection activeCell="H68" sqref="H68"/>
    </sheetView>
  </sheetViews>
  <sheetFormatPr baseColWidth="10" defaultColWidth="14.42578125" defaultRowHeight="15" customHeight="1"/>
  <cols>
    <col min="1" max="1" width="7.28515625" style="12" customWidth="1"/>
    <col min="2" max="16" width="6" style="12" customWidth="1"/>
    <col min="17" max="17" width="6.28515625" style="12" customWidth="1"/>
    <col min="18" max="18" width="39.42578125" style="12" customWidth="1"/>
    <col min="19" max="19" width="21.7109375" style="12" customWidth="1"/>
    <col min="20" max="20" width="10.28515625" style="12" customWidth="1"/>
    <col min="21" max="21" width="6.7109375" style="12" customWidth="1"/>
    <col min="22" max="22" width="6" style="12" customWidth="1"/>
    <col min="23" max="24" width="6.42578125" style="12" customWidth="1"/>
    <col min="25" max="26" width="6.7109375" style="12" customWidth="1"/>
    <col min="27" max="27" width="6.28515625" style="12" customWidth="1"/>
    <col min="28" max="28" width="7" style="12" customWidth="1"/>
    <col min="29" max="29" width="6.28515625" style="12" customWidth="1"/>
    <col min="30" max="30" width="7" style="12" customWidth="1"/>
    <col min="31" max="31" width="6.42578125" style="12" customWidth="1"/>
    <col min="32" max="32" width="6.28515625" style="12" customWidth="1"/>
    <col min="33" max="33" width="17.28515625" style="12" customWidth="1"/>
    <col min="34" max="35" width="17.42578125" style="12" customWidth="1"/>
    <col min="36" max="36" width="10.7109375" style="12" customWidth="1"/>
    <col min="37" max="16384" width="14.42578125" style="12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77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+AG8</f>
        <v>46119</v>
      </c>
      <c r="AI8" s="51">
        <v>0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SUM(U46:AF47)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AI100"/>
  <sheetViews>
    <sheetView topLeftCell="A43" zoomScale="130" zoomScaleNormal="130" workbookViewId="0">
      <selection activeCell="L65" sqref="L65"/>
    </sheetView>
  </sheetViews>
  <sheetFormatPr baseColWidth="10" defaultColWidth="14.42578125" defaultRowHeight="15" customHeight="1"/>
  <cols>
    <col min="1" max="1" width="7.28515625" style="3" customWidth="1"/>
    <col min="2" max="16" width="6" style="3" customWidth="1"/>
    <col min="17" max="17" width="6.28515625" style="3" customWidth="1"/>
    <col min="18" max="18" width="39.42578125" style="3" customWidth="1"/>
    <col min="19" max="19" width="21.7109375" style="3" customWidth="1"/>
    <col min="20" max="20" width="10.28515625" style="3" customWidth="1"/>
    <col min="21" max="21" width="6.7109375" style="3" customWidth="1"/>
    <col min="22" max="22" width="6" style="3" customWidth="1"/>
    <col min="23" max="24" width="6.42578125" style="3" customWidth="1"/>
    <col min="25" max="26" width="6.7109375" style="3" customWidth="1"/>
    <col min="27" max="27" width="6.28515625" style="3" customWidth="1"/>
    <col min="28" max="28" width="7" style="3" customWidth="1"/>
    <col min="29" max="29" width="6.28515625" style="3" customWidth="1"/>
    <col min="30" max="30" width="7" style="3" customWidth="1"/>
    <col min="31" max="31" width="6.42578125" style="3" customWidth="1"/>
    <col min="32" max="32" width="6.28515625" style="3" customWidth="1"/>
    <col min="33" max="33" width="17.28515625" style="3" customWidth="1"/>
    <col min="34" max="35" width="17.42578125" style="3" customWidth="1"/>
    <col min="36" max="36" width="10.7109375" style="3" customWidth="1"/>
    <col min="37" max="16384" width="14.42578125" style="3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77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v>46119</v>
      </c>
      <c r="AI8" s="51">
        <v>1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83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v>2</v>
      </c>
      <c r="V13" s="10">
        <v>2</v>
      </c>
      <c r="W13" s="10">
        <v>2</v>
      </c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v>5</v>
      </c>
      <c r="V15" s="10">
        <v>3</v>
      </c>
      <c r="W15" s="10">
        <v>4</v>
      </c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v>1</v>
      </c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v>1</v>
      </c>
      <c r="V21" s="10">
        <v>1</v>
      </c>
      <c r="W21" s="10"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v>1</v>
      </c>
      <c r="V23" s="10">
        <v>1</v>
      </c>
      <c r="W23" s="10"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v>1</v>
      </c>
      <c r="V27" s="10">
        <v>1</v>
      </c>
      <c r="W27" s="10">
        <v>1</v>
      </c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v>1</v>
      </c>
      <c r="V29" s="10">
        <v>1</v>
      </c>
      <c r="W29" s="10">
        <v>1</v>
      </c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v>1</v>
      </c>
      <c r="V33" s="10">
        <v>1</v>
      </c>
      <c r="W33" s="10">
        <v>1</v>
      </c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v>1</v>
      </c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v>1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v>3</v>
      </c>
      <c r="V43" s="10">
        <v>2</v>
      </c>
      <c r="W43" s="10">
        <v>3</v>
      </c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v>1</v>
      </c>
      <c r="V45" s="10">
        <v>1</v>
      </c>
      <c r="W45" s="10">
        <v>1</v>
      </c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SUM(U46:AF47)</f>
        <v>30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v>2</v>
      </c>
      <c r="V47" s="10">
        <v>2</v>
      </c>
      <c r="W47" s="10">
        <v>2</v>
      </c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135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opLeftCell="J28" zoomScaleNormal="100" workbookViewId="0">
      <selection sqref="A1:AI1"/>
    </sheetView>
  </sheetViews>
  <sheetFormatPr baseColWidth="10" defaultColWidth="14.42578125" defaultRowHeight="15" customHeight="1"/>
  <cols>
    <col min="1" max="1" width="7.28515625" style="14" customWidth="1"/>
    <col min="2" max="16" width="6" style="14" customWidth="1"/>
    <col min="17" max="17" width="6.28515625" style="14" customWidth="1"/>
    <col min="18" max="18" width="39.42578125" style="14" customWidth="1"/>
    <col min="19" max="19" width="21.7109375" style="14" customWidth="1"/>
    <col min="20" max="20" width="10.28515625" style="14" customWidth="1"/>
    <col min="21" max="21" width="6.7109375" style="14" customWidth="1"/>
    <col min="22" max="22" width="6" style="14" customWidth="1"/>
    <col min="23" max="24" width="6.42578125" style="14" customWidth="1"/>
    <col min="25" max="26" width="6.7109375" style="14" customWidth="1"/>
    <col min="27" max="27" width="6.28515625" style="14" customWidth="1"/>
    <col min="28" max="28" width="7" style="14" customWidth="1"/>
    <col min="29" max="29" width="6.28515625" style="14" customWidth="1"/>
    <col min="30" max="30" width="7" style="14" customWidth="1"/>
    <col min="31" max="31" width="6.42578125" style="14" customWidth="1"/>
    <col min="32" max="32" width="6.28515625" style="14" customWidth="1"/>
    <col min="33" max="33" width="17.28515625" style="14" customWidth="1"/>
    <col min="34" max="35" width="17.42578125" style="14" customWidth="1"/>
    <col min="36" max="36" width="10.7109375" style="14" customWidth="1"/>
    <col min="37" max="16384" width="14.42578125" style="14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77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46206</v>
      </c>
      <c r="AH8" s="49">
        <v>46119</v>
      </c>
      <c r="AI8" s="51">
        <v>2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83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v>2</v>
      </c>
      <c r="V13" s="10">
        <v>2</v>
      </c>
      <c r="W13" s="10">
        <v>2</v>
      </c>
      <c r="X13" s="10">
        <v>2</v>
      </c>
      <c r="Y13" s="10">
        <v>2</v>
      </c>
      <c r="Z13" s="10">
        <v>2</v>
      </c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v>5</v>
      </c>
      <c r="V15" s="10">
        <v>3</v>
      </c>
      <c r="W15" s="10">
        <v>4</v>
      </c>
      <c r="X15" s="10">
        <v>3</v>
      </c>
      <c r="Y15" s="10">
        <v>8</v>
      </c>
      <c r="Z15" s="10">
        <v>5</v>
      </c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v>1</v>
      </c>
      <c r="X17" s="10"/>
      <c r="Y17" s="10"/>
      <c r="Z17" s="10">
        <v>1</v>
      </c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v>1</v>
      </c>
      <c r="V19" s="10"/>
      <c r="W19" s="10"/>
      <c r="X19" s="10"/>
      <c r="Y19" s="10">
        <v>1</v>
      </c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v>1</v>
      </c>
      <c r="V21" s="10">
        <v>1</v>
      </c>
      <c r="W21" s="10"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v>1</v>
      </c>
      <c r="V23" s="10">
        <v>1</v>
      </c>
      <c r="W23" s="10"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v>1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v>1</v>
      </c>
      <c r="X35" s="10">
        <v>1</v>
      </c>
      <c r="Y35" s="10">
        <v>1</v>
      </c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v>1</v>
      </c>
      <c r="W37" s="10"/>
      <c r="X37" s="10"/>
      <c r="Y37" s="10"/>
      <c r="Z37" s="10">
        <v>1</v>
      </c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>
        <v>1</v>
      </c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v>1</v>
      </c>
      <c r="V41" s="10"/>
      <c r="W41" s="10"/>
      <c r="X41" s="10"/>
      <c r="Y41" s="10">
        <v>1</v>
      </c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v>3</v>
      </c>
      <c r="V43" s="10">
        <v>2</v>
      </c>
      <c r="W43" s="10">
        <v>3</v>
      </c>
      <c r="X43" s="10">
        <v>2</v>
      </c>
      <c r="Y43" s="10">
        <v>3</v>
      </c>
      <c r="Z43" s="10">
        <v>2</v>
      </c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SUM(U46:AF47)</f>
        <v>36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v>2</v>
      </c>
      <c r="V47" s="10">
        <v>2</v>
      </c>
      <c r="W47" s="10">
        <v>2</v>
      </c>
      <c r="X47" s="10">
        <v>2</v>
      </c>
      <c r="Y47" s="10">
        <v>2</v>
      </c>
      <c r="Z47" s="10">
        <v>2</v>
      </c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141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AI100"/>
  <sheetViews>
    <sheetView topLeftCell="A16" zoomScale="91" zoomScaleNormal="91" workbookViewId="0">
      <selection activeCell="AG14" sqref="AG14:AI15"/>
    </sheetView>
  </sheetViews>
  <sheetFormatPr baseColWidth="10" defaultColWidth="14.42578125" defaultRowHeight="15" customHeight="1"/>
  <cols>
    <col min="1" max="1" width="7.28515625" style="3" customWidth="1"/>
    <col min="2" max="16" width="6" style="3" customWidth="1"/>
    <col min="17" max="17" width="6.28515625" style="3" customWidth="1"/>
    <col min="18" max="18" width="39.42578125" style="3" customWidth="1"/>
    <col min="19" max="19" width="21.7109375" style="3" customWidth="1"/>
    <col min="20" max="20" width="10.28515625" style="3" customWidth="1"/>
    <col min="21" max="21" width="6.7109375" style="3" customWidth="1"/>
    <col min="22" max="22" width="6" style="3" customWidth="1"/>
    <col min="23" max="24" width="6.42578125" style="3" customWidth="1"/>
    <col min="25" max="26" width="6.7109375" style="3" customWidth="1"/>
    <col min="27" max="27" width="6.28515625" style="3" customWidth="1"/>
    <col min="28" max="28" width="7" style="3" customWidth="1"/>
    <col min="29" max="29" width="6.28515625" style="3" customWidth="1"/>
    <col min="30" max="30" width="7" style="3" customWidth="1"/>
    <col min="31" max="31" width="6.42578125" style="3" customWidth="1"/>
    <col min="32" max="32" width="6.28515625" style="3" customWidth="1"/>
    <col min="33" max="33" width="17.28515625" style="3" customWidth="1"/>
    <col min="34" max="35" width="17.42578125" style="3" customWidth="1"/>
    <col min="36" max="36" width="10.7109375" style="3" customWidth="1"/>
    <col min="37" max="16384" width="14.42578125" style="3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78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AG8</f>
        <v>46119</v>
      </c>
      <c r="AI8" s="51">
        <v>0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s="13" customFormat="1" ht="14.25" customHeight="1"/>
    <row r="51" s="13" customFormat="1" ht="14.25" customHeight="1"/>
    <row r="52" s="13" customFormat="1" ht="14.25" customHeight="1"/>
    <row r="53" s="13" customFormat="1" ht="14.25" customHeight="1"/>
    <row r="54" s="13" customFormat="1" ht="14.25" customHeight="1"/>
    <row r="55" s="13" customFormat="1" ht="14.25" customHeight="1"/>
    <row r="56" s="13" customFormat="1" ht="14.25" customHeight="1"/>
    <row r="57" s="13" customFormat="1" ht="14.25" customHeight="1"/>
    <row r="58" s="13" customFormat="1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AI100"/>
  <sheetViews>
    <sheetView topLeftCell="A19" zoomScale="91" zoomScaleNormal="91" workbookViewId="0">
      <selection activeCell="A2" sqref="A2:AI3"/>
    </sheetView>
  </sheetViews>
  <sheetFormatPr baseColWidth="10" defaultColWidth="14.42578125" defaultRowHeight="15" customHeight="1"/>
  <cols>
    <col min="1" max="1" width="7.28515625" style="13" customWidth="1"/>
    <col min="2" max="16" width="6" style="13" customWidth="1"/>
    <col min="17" max="17" width="6.28515625" style="13" customWidth="1"/>
    <col min="18" max="18" width="39.42578125" style="13" customWidth="1"/>
    <col min="19" max="19" width="21.7109375" style="13" customWidth="1"/>
    <col min="20" max="20" width="10.28515625" style="13" customWidth="1"/>
    <col min="21" max="21" width="6.7109375" style="13" customWidth="1"/>
    <col min="22" max="22" width="6" style="13" customWidth="1"/>
    <col min="23" max="24" width="6.42578125" style="13" customWidth="1"/>
    <col min="25" max="26" width="6.7109375" style="13" customWidth="1"/>
    <col min="27" max="27" width="6.28515625" style="13" customWidth="1"/>
    <col min="28" max="28" width="7" style="13" customWidth="1"/>
    <col min="29" max="29" width="6.28515625" style="13" customWidth="1"/>
    <col min="30" max="30" width="7" style="13" customWidth="1"/>
    <col min="31" max="31" width="6.42578125" style="13" customWidth="1"/>
    <col min="32" max="32" width="6.28515625" style="13" customWidth="1"/>
    <col min="33" max="33" width="17.28515625" style="13" customWidth="1"/>
    <col min="34" max="35" width="17.42578125" style="13" customWidth="1"/>
    <col min="36" max="36" width="10.7109375" style="13" customWidth="1"/>
    <col min="37" max="16384" width="14.42578125" style="13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78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AG8</f>
        <v>46119</v>
      </c>
      <c r="AI8" s="51">
        <v>1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v>2</v>
      </c>
      <c r="V13" s="10">
        <v>2</v>
      </c>
      <c r="W13" s="10">
        <v>2</v>
      </c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v>5</v>
      </c>
      <c r="V15" s="10">
        <v>3</v>
      </c>
      <c r="W15" s="10">
        <v>4</v>
      </c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v>1</v>
      </c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v>1</v>
      </c>
      <c r="V21" s="10">
        <v>1</v>
      </c>
      <c r="W21" s="10"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v>1</v>
      </c>
      <c r="V23" s="10">
        <v>1</v>
      </c>
      <c r="W23" s="10"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v>1</v>
      </c>
      <c r="V27" s="10">
        <v>1</v>
      </c>
      <c r="W27" s="10">
        <v>1</v>
      </c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v>1</v>
      </c>
      <c r="V29" s="10">
        <v>1</v>
      </c>
      <c r="W29" s="10">
        <v>1</v>
      </c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v>1</v>
      </c>
      <c r="V33" s="10">
        <v>1</v>
      </c>
      <c r="W33" s="10">
        <v>1</v>
      </c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v>1</v>
      </c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v>1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v>3</v>
      </c>
      <c r="V43" s="10">
        <v>2</v>
      </c>
      <c r="W43" s="10">
        <v>3</v>
      </c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v>1</v>
      </c>
      <c r="V45" s="10">
        <v>1</v>
      </c>
      <c r="W45" s="10">
        <v>1</v>
      </c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v>2</v>
      </c>
      <c r="V47" s="10">
        <v>2</v>
      </c>
      <c r="W47" s="10">
        <v>2</v>
      </c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opLeftCell="C6" zoomScale="91" zoomScaleNormal="91" workbookViewId="0">
      <selection activeCell="Z47" sqref="Z47"/>
    </sheetView>
  </sheetViews>
  <sheetFormatPr baseColWidth="10" defaultColWidth="14.42578125" defaultRowHeight="15" customHeight="1"/>
  <cols>
    <col min="1" max="1" width="7.28515625" style="14" customWidth="1"/>
    <col min="2" max="16" width="6" style="14" customWidth="1"/>
    <col min="17" max="17" width="6.28515625" style="14" customWidth="1"/>
    <col min="18" max="18" width="39.42578125" style="14" customWidth="1"/>
    <col min="19" max="19" width="21.7109375" style="14" customWidth="1"/>
    <col min="20" max="20" width="10.28515625" style="14" customWidth="1"/>
    <col min="21" max="21" width="6.7109375" style="14" customWidth="1"/>
    <col min="22" max="22" width="6" style="14" customWidth="1"/>
    <col min="23" max="24" width="6.42578125" style="14" customWidth="1"/>
    <col min="25" max="26" width="6.7109375" style="14" customWidth="1"/>
    <col min="27" max="27" width="6.28515625" style="14" customWidth="1"/>
    <col min="28" max="28" width="7" style="14" customWidth="1"/>
    <col min="29" max="29" width="6.28515625" style="14" customWidth="1"/>
    <col min="30" max="30" width="7" style="14" customWidth="1"/>
    <col min="31" max="31" width="6.42578125" style="14" customWidth="1"/>
    <col min="32" max="32" width="6.28515625" style="14" customWidth="1"/>
    <col min="33" max="33" width="17.28515625" style="14" customWidth="1"/>
    <col min="34" max="35" width="17.42578125" style="14" customWidth="1"/>
    <col min="36" max="36" width="10.7109375" style="14" customWidth="1"/>
    <col min="37" max="16384" width="14.42578125" style="14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78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46206</v>
      </c>
      <c r="AH8" s="49">
        <f>AG8</f>
        <v>46206</v>
      </c>
      <c r="AI8" s="51">
        <v>2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v>2</v>
      </c>
      <c r="V13" s="10">
        <v>2</v>
      </c>
      <c r="W13" s="10">
        <v>2</v>
      </c>
      <c r="X13" s="10">
        <v>2</v>
      </c>
      <c r="Y13" s="10">
        <v>2</v>
      </c>
      <c r="Z13" s="10">
        <v>2</v>
      </c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v>5</v>
      </c>
      <c r="V15" s="10">
        <v>3</v>
      </c>
      <c r="W15" s="10">
        <v>4</v>
      </c>
      <c r="X15" s="10">
        <v>3</v>
      </c>
      <c r="Y15" s="10">
        <v>8</v>
      </c>
      <c r="Z15" s="10">
        <v>5</v>
      </c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v>1</v>
      </c>
      <c r="X17" s="10"/>
      <c r="Y17" s="10"/>
      <c r="Z17" s="10">
        <v>1</v>
      </c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v>1</v>
      </c>
      <c r="V19" s="10"/>
      <c r="W19" s="10"/>
      <c r="X19" s="10"/>
      <c r="Y19" s="10">
        <v>1</v>
      </c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v>1</v>
      </c>
      <c r="V21" s="10">
        <v>1</v>
      </c>
      <c r="W21" s="10"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v>1</v>
      </c>
      <c r="V23" s="10">
        <v>1</v>
      </c>
      <c r="W23" s="10"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v>1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v>1</v>
      </c>
      <c r="X35" s="10">
        <v>1</v>
      </c>
      <c r="Y35" s="10">
        <v>1</v>
      </c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v>1</v>
      </c>
      <c r="W37" s="10"/>
      <c r="X37" s="10"/>
      <c r="Y37" s="10"/>
      <c r="Z37" s="10">
        <v>1</v>
      </c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>
        <v>1</v>
      </c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v>1</v>
      </c>
      <c r="V41" s="10"/>
      <c r="W41" s="10"/>
      <c r="X41" s="10"/>
      <c r="Y41" s="10">
        <v>1</v>
      </c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v>3</v>
      </c>
      <c r="V43" s="10">
        <v>2</v>
      </c>
      <c r="W43" s="10">
        <v>3</v>
      </c>
      <c r="X43" s="10">
        <v>2</v>
      </c>
      <c r="Y43" s="10">
        <v>3</v>
      </c>
      <c r="Z43" s="10">
        <v>2</v>
      </c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v>2</v>
      </c>
      <c r="V47" s="10">
        <v>2</v>
      </c>
      <c r="W47" s="10">
        <v>2</v>
      </c>
      <c r="X47" s="10">
        <v>2</v>
      </c>
      <c r="Y47" s="10">
        <v>2</v>
      </c>
      <c r="Z47" s="10">
        <v>2</v>
      </c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AI100"/>
  <sheetViews>
    <sheetView topLeftCell="A37" zoomScale="130" zoomScaleNormal="130" workbookViewId="0">
      <selection activeCell="A10" sqref="A10:A11"/>
    </sheetView>
  </sheetViews>
  <sheetFormatPr baseColWidth="10" defaultColWidth="14.42578125" defaultRowHeight="15" customHeight="1"/>
  <cols>
    <col min="1" max="1" width="7.28515625" style="3" customWidth="1"/>
    <col min="2" max="16" width="6" style="3" customWidth="1"/>
    <col min="17" max="17" width="6.28515625" style="3" customWidth="1"/>
    <col min="18" max="18" width="39.42578125" style="3" customWidth="1"/>
    <col min="19" max="19" width="21.7109375" style="3" customWidth="1"/>
    <col min="20" max="20" width="10.28515625" style="3" customWidth="1"/>
    <col min="21" max="21" width="6.7109375" style="3" customWidth="1"/>
    <col min="22" max="22" width="6" style="3" customWidth="1"/>
    <col min="23" max="24" width="6.42578125" style="3" customWidth="1"/>
    <col min="25" max="26" width="6.7109375" style="3" customWidth="1"/>
    <col min="27" max="27" width="6.28515625" style="3" customWidth="1"/>
    <col min="28" max="28" width="7" style="3" customWidth="1"/>
    <col min="29" max="29" width="6.28515625" style="3" customWidth="1"/>
    <col min="30" max="30" width="7" style="3" customWidth="1"/>
    <col min="31" max="31" width="6.42578125" style="3" customWidth="1"/>
    <col min="32" max="32" width="6.28515625" style="3" customWidth="1"/>
    <col min="33" max="33" width="17.28515625" style="3" customWidth="1"/>
    <col min="34" max="35" width="17.42578125" style="3" customWidth="1"/>
    <col min="36" max="36" width="10.7109375" style="3" customWidth="1"/>
    <col min="37" max="16384" width="14.42578125" style="3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79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AG8</f>
        <v>46119</v>
      </c>
      <c r="AI8" s="51">
        <v>0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83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84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98</v>
      </c>
      <c r="T14" s="5" t="s">
        <v>36</v>
      </c>
      <c r="U14" s="1">
        <v>12</v>
      </c>
      <c r="V14" s="1">
        <v>8</v>
      </c>
      <c r="W14" s="1">
        <v>8</v>
      </c>
      <c r="X14" s="1">
        <v>6</v>
      </c>
      <c r="Y14" s="1">
        <v>15</v>
      </c>
      <c r="Z14" s="1">
        <v>7</v>
      </c>
      <c r="AA14" s="1">
        <v>15</v>
      </c>
      <c r="AB14" s="1">
        <v>6</v>
      </c>
      <c r="AC14" s="1">
        <v>5</v>
      </c>
      <c r="AD14" s="1">
        <v>7</v>
      </c>
      <c r="AE14" s="1">
        <v>4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78</v>
      </c>
      <c r="T42" s="5" t="s">
        <v>36</v>
      </c>
      <c r="U42" s="1">
        <v>8</v>
      </c>
      <c r="V42" s="1">
        <v>5</v>
      </c>
      <c r="W42" s="1">
        <v>8</v>
      </c>
      <c r="X42" s="1">
        <v>5</v>
      </c>
      <c r="Y42" s="1">
        <v>8</v>
      </c>
      <c r="Z42" s="1">
        <v>5</v>
      </c>
      <c r="AA42" s="1">
        <v>8</v>
      </c>
      <c r="AB42" s="1">
        <v>5</v>
      </c>
      <c r="AC42" s="1">
        <v>8</v>
      </c>
      <c r="AD42" s="1">
        <v>5</v>
      </c>
      <c r="AE42" s="1">
        <v>8</v>
      </c>
      <c r="AF42" s="1">
        <v>5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SUM(U46:AF47)</f>
        <v>36</v>
      </c>
      <c r="T46" s="5" t="s">
        <v>36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189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AI100"/>
  <sheetViews>
    <sheetView topLeftCell="M1" zoomScale="130" zoomScaleNormal="130" workbookViewId="0">
      <selection activeCell="AG10" sqref="AG10:AI11"/>
    </sheetView>
  </sheetViews>
  <sheetFormatPr baseColWidth="10" defaultColWidth="14.42578125" defaultRowHeight="15" customHeight="1"/>
  <cols>
    <col min="1" max="1" width="7.28515625" style="12" customWidth="1"/>
    <col min="2" max="16" width="6" style="12" customWidth="1"/>
    <col min="17" max="17" width="6.28515625" style="12" customWidth="1"/>
    <col min="18" max="18" width="39.42578125" style="12" customWidth="1"/>
    <col min="19" max="19" width="21.7109375" style="12" customWidth="1"/>
    <col min="20" max="20" width="10.28515625" style="12" customWidth="1"/>
    <col min="21" max="21" width="6.7109375" style="12" customWidth="1"/>
    <col min="22" max="22" width="6" style="12" customWidth="1"/>
    <col min="23" max="24" width="6.42578125" style="12" customWidth="1"/>
    <col min="25" max="26" width="6.7109375" style="12" customWidth="1"/>
    <col min="27" max="27" width="6.28515625" style="12" customWidth="1"/>
    <col min="28" max="28" width="7" style="12" customWidth="1"/>
    <col min="29" max="29" width="6.28515625" style="12" customWidth="1"/>
    <col min="30" max="30" width="7" style="12" customWidth="1"/>
    <col min="31" max="31" width="6.42578125" style="12" customWidth="1"/>
    <col min="32" max="32" width="6.28515625" style="12" customWidth="1"/>
    <col min="33" max="33" width="17.28515625" style="12" customWidth="1"/>
    <col min="34" max="35" width="17.42578125" style="12" customWidth="1"/>
    <col min="36" max="36" width="10.7109375" style="12" customWidth="1"/>
    <col min="37" max="16384" width="14.42578125" style="12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79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+AG8</f>
        <v>46119</v>
      </c>
      <c r="AI8" s="51">
        <v>1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84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f>+U12</f>
        <v>2</v>
      </c>
      <c r="V13" s="10">
        <f t="shared" ref="V13:W13" si="0">+V12</f>
        <v>2</v>
      </c>
      <c r="W13" s="10">
        <f t="shared" si="0"/>
        <v>2</v>
      </c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98</v>
      </c>
      <c r="T14" s="5" t="s">
        <v>36</v>
      </c>
      <c r="U14" s="1">
        <v>12</v>
      </c>
      <c r="V14" s="1">
        <v>8</v>
      </c>
      <c r="W14" s="1">
        <v>8</v>
      </c>
      <c r="X14" s="1">
        <v>6</v>
      </c>
      <c r="Y14" s="1">
        <v>15</v>
      </c>
      <c r="Z14" s="1">
        <v>7</v>
      </c>
      <c r="AA14" s="1">
        <v>15</v>
      </c>
      <c r="AB14" s="1">
        <v>6</v>
      </c>
      <c r="AC14" s="1">
        <v>5</v>
      </c>
      <c r="AD14" s="1">
        <v>7</v>
      </c>
      <c r="AE14" s="1">
        <v>4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 t="shared" ref="U15:W15" si="1">+U14</f>
        <v>12</v>
      </c>
      <c r="V15" s="10">
        <f t="shared" si="1"/>
        <v>8</v>
      </c>
      <c r="W15" s="10">
        <f t="shared" si="1"/>
        <v>8</v>
      </c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 t="shared" ref="U21:W21" si="2">+U20</f>
        <v>1</v>
      </c>
      <c r="V21" s="10">
        <f t="shared" si="2"/>
        <v>1</v>
      </c>
      <c r="W21" s="10">
        <f t="shared" si="2"/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 t="shared" ref="U23:W23" si="3">+U22</f>
        <v>1</v>
      </c>
      <c r="V23" s="10">
        <f t="shared" si="3"/>
        <v>1</v>
      </c>
      <c r="W23" s="10">
        <f t="shared" si="3"/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4">+U26</f>
        <v>1</v>
      </c>
      <c r="V27" s="10">
        <f t="shared" si="4"/>
        <v>1</v>
      </c>
      <c r="W27" s="10">
        <f t="shared" si="4"/>
        <v>1</v>
      </c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5">+U28</f>
        <v>1</v>
      </c>
      <c r="V29" s="10">
        <f t="shared" si="5"/>
        <v>1</v>
      </c>
      <c r="W29" s="10">
        <f t="shared" si="5"/>
        <v>1</v>
      </c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6">+U32</f>
        <v>1</v>
      </c>
      <c r="V33" s="10">
        <f t="shared" si="6"/>
        <v>1</v>
      </c>
      <c r="W33" s="10">
        <f t="shared" si="6"/>
        <v>1</v>
      </c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f>+W34</f>
        <v>1</v>
      </c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78</v>
      </c>
      <c r="T42" s="5" t="s">
        <v>36</v>
      </c>
      <c r="U42" s="1">
        <v>8</v>
      </c>
      <c r="V42" s="1">
        <v>5</v>
      </c>
      <c r="W42" s="1">
        <v>8</v>
      </c>
      <c r="X42" s="1">
        <v>5</v>
      </c>
      <c r="Y42" s="1">
        <v>8</v>
      </c>
      <c r="Z42" s="1">
        <v>5</v>
      </c>
      <c r="AA42" s="1">
        <v>8</v>
      </c>
      <c r="AB42" s="1">
        <v>5</v>
      </c>
      <c r="AC42" s="1">
        <v>8</v>
      </c>
      <c r="AD42" s="1">
        <v>5</v>
      </c>
      <c r="AE42" s="1">
        <v>8</v>
      </c>
      <c r="AF42" s="1">
        <v>5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7">+U42</f>
        <v>8</v>
      </c>
      <c r="V43" s="10">
        <f t="shared" si="7"/>
        <v>5</v>
      </c>
      <c r="W43" s="10">
        <f t="shared" si="7"/>
        <v>8</v>
      </c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8">+U44</f>
        <v>1</v>
      </c>
      <c r="V45" s="10">
        <f t="shared" si="8"/>
        <v>1</v>
      </c>
      <c r="W45" s="10">
        <f t="shared" si="8"/>
        <v>1</v>
      </c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SUM(U46:AF47)</f>
        <v>45</v>
      </c>
      <c r="T46" s="5" t="s">
        <v>36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9">+U46</f>
        <v>3</v>
      </c>
      <c r="V47" s="10">
        <f t="shared" si="9"/>
        <v>3</v>
      </c>
      <c r="W47" s="10">
        <f t="shared" si="9"/>
        <v>3</v>
      </c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198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opLeftCell="S1" zoomScale="130" zoomScaleNormal="130" workbookViewId="0">
      <selection activeCell="Z49" sqref="Z49"/>
    </sheetView>
  </sheetViews>
  <sheetFormatPr baseColWidth="10" defaultColWidth="14.42578125" defaultRowHeight="15" customHeight="1"/>
  <cols>
    <col min="1" max="1" width="7.28515625" style="14" customWidth="1"/>
    <col min="2" max="16" width="6" style="14" customWidth="1"/>
    <col min="17" max="17" width="6.28515625" style="14" customWidth="1"/>
    <col min="18" max="18" width="39.42578125" style="14" customWidth="1"/>
    <col min="19" max="19" width="21.7109375" style="14" customWidth="1"/>
    <col min="20" max="20" width="10.28515625" style="14" customWidth="1"/>
    <col min="21" max="21" width="6.7109375" style="14" customWidth="1"/>
    <col min="22" max="22" width="6" style="14" customWidth="1"/>
    <col min="23" max="24" width="6.42578125" style="14" customWidth="1"/>
    <col min="25" max="26" width="6.7109375" style="14" customWidth="1"/>
    <col min="27" max="27" width="6.28515625" style="14" customWidth="1"/>
    <col min="28" max="28" width="7" style="14" customWidth="1"/>
    <col min="29" max="29" width="6.28515625" style="14" customWidth="1"/>
    <col min="30" max="30" width="7" style="14" customWidth="1"/>
    <col min="31" max="31" width="6.42578125" style="14" customWidth="1"/>
    <col min="32" max="32" width="6.28515625" style="14" customWidth="1"/>
    <col min="33" max="33" width="17.28515625" style="14" customWidth="1"/>
    <col min="34" max="35" width="17.42578125" style="14" customWidth="1"/>
    <col min="36" max="36" width="10.7109375" style="14" customWidth="1"/>
    <col min="37" max="16384" width="14.42578125" style="14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79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46206</v>
      </c>
      <c r="AH8" s="49">
        <f>+AG8</f>
        <v>46206</v>
      </c>
      <c r="AI8" s="51">
        <v>2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84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f>+U12</f>
        <v>2</v>
      </c>
      <c r="V13" s="10">
        <f t="shared" ref="V13:W13" si="0">+V12</f>
        <v>2</v>
      </c>
      <c r="W13" s="10">
        <f t="shared" si="0"/>
        <v>2</v>
      </c>
      <c r="X13" s="10">
        <v>2</v>
      </c>
      <c r="Y13" s="10">
        <v>2</v>
      </c>
      <c r="Z13" s="10">
        <v>2</v>
      </c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98</v>
      </c>
      <c r="T14" s="5" t="s">
        <v>36</v>
      </c>
      <c r="U14" s="1">
        <v>12</v>
      </c>
      <c r="V14" s="1">
        <v>8</v>
      </c>
      <c r="W14" s="1">
        <v>8</v>
      </c>
      <c r="X14" s="1">
        <v>6</v>
      </c>
      <c r="Y14" s="1">
        <v>15</v>
      </c>
      <c r="Z14" s="1">
        <v>7</v>
      </c>
      <c r="AA14" s="1">
        <v>15</v>
      </c>
      <c r="AB14" s="1">
        <v>6</v>
      </c>
      <c r="AC14" s="1">
        <v>5</v>
      </c>
      <c r="AD14" s="1">
        <v>7</v>
      </c>
      <c r="AE14" s="1">
        <v>4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 t="shared" ref="U15:W15" si="1">+U14</f>
        <v>12</v>
      </c>
      <c r="V15" s="10">
        <f t="shared" si="1"/>
        <v>8</v>
      </c>
      <c r="W15" s="10">
        <f t="shared" si="1"/>
        <v>8</v>
      </c>
      <c r="X15" s="10">
        <v>6</v>
      </c>
      <c r="Y15" s="10">
        <v>15</v>
      </c>
      <c r="Z15" s="10">
        <v>7</v>
      </c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>
        <v>1</v>
      </c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>
        <v>1</v>
      </c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 t="shared" ref="U21:W21" si="2">+U20</f>
        <v>1</v>
      </c>
      <c r="V21" s="10">
        <f t="shared" si="2"/>
        <v>1</v>
      </c>
      <c r="W21" s="10">
        <f t="shared" si="2"/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 t="shared" ref="U23:W23" si="3">+U22</f>
        <v>1</v>
      </c>
      <c r="V23" s="10">
        <f t="shared" si="3"/>
        <v>1</v>
      </c>
      <c r="W23" s="10">
        <f t="shared" si="3"/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4">+U26</f>
        <v>1</v>
      </c>
      <c r="V27" s="10">
        <f t="shared" si="4"/>
        <v>1</v>
      </c>
      <c r="W27" s="10">
        <f t="shared" si="4"/>
        <v>1</v>
      </c>
      <c r="X27" s="10">
        <v>1</v>
      </c>
      <c r="Y27" s="10">
        <v>1</v>
      </c>
      <c r="Z27" s="10">
        <v>1</v>
      </c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5">+U28</f>
        <v>1</v>
      </c>
      <c r="V29" s="10">
        <f t="shared" si="5"/>
        <v>1</v>
      </c>
      <c r="W29" s="10">
        <f t="shared" si="5"/>
        <v>1</v>
      </c>
      <c r="X29" s="10">
        <v>1</v>
      </c>
      <c r="Y29" s="10">
        <v>1</v>
      </c>
      <c r="Z29" s="10">
        <v>1</v>
      </c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6">+U32</f>
        <v>1</v>
      </c>
      <c r="V33" s="10">
        <f t="shared" si="6"/>
        <v>1</v>
      </c>
      <c r="W33" s="10">
        <f t="shared" si="6"/>
        <v>1</v>
      </c>
      <c r="X33" s="10">
        <v>1</v>
      </c>
      <c r="Y33" s="10">
        <v>1</v>
      </c>
      <c r="Z33" s="10">
        <v>1</v>
      </c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f>+W34</f>
        <v>1</v>
      </c>
      <c r="X35" s="10">
        <v>1</v>
      </c>
      <c r="Y35" s="10">
        <v>1</v>
      </c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>
        <v>1</v>
      </c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>
        <v>1</v>
      </c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>
        <v>1</v>
      </c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78</v>
      </c>
      <c r="T42" s="5" t="s">
        <v>36</v>
      </c>
      <c r="U42" s="1">
        <v>8</v>
      </c>
      <c r="V42" s="1">
        <v>5</v>
      </c>
      <c r="W42" s="1">
        <v>8</v>
      </c>
      <c r="X42" s="1">
        <v>5</v>
      </c>
      <c r="Y42" s="1">
        <v>8</v>
      </c>
      <c r="Z42" s="1">
        <v>5</v>
      </c>
      <c r="AA42" s="1">
        <v>8</v>
      </c>
      <c r="AB42" s="1">
        <v>5</v>
      </c>
      <c r="AC42" s="1">
        <v>8</v>
      </c>
      <c r="AD42" s="1">
        <v>5</v>
      </c>
      <c r="AE42" s="1">
        <v>8</v>
      </c>
      <c r="AF42" s="1">
        <v>5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7">+U42</f>
        <v>8</v>
      </c>
      <c r="V43" s="10">
        <f t="shared" si="7"/>
        <v>5</v>
      </c>
      <c r="W43" s="10">
        <f t="shared" si="7"/>
        <v>8</v>
      </c>
      <c r="X43" s="10">
        <v>5</v>
      </c>
      <c r="Y43" s="10">
        <v>8</v>
      </c>
      <c r="Z43" s="10">
        <v>5</v>
      </c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8">+U44</f>
        <v>1</v>
      </c>
      <c r="V45" s="10">
        <f t="shared" si="8"/>
        <v>1</v>
      </c>
      <c r="W45" s="10">
        <f t="shared" si="8"/>
        <v>1</v>
      </c>
      <c r="X45" s="10">
        <v>1</v>
      </c>
      <c r="Y45" s="10">
        <v>1</v>
      </c>
      <c r="Z45" s="10">
        <v>1</v>
      </c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SUM(U46:AF47)</f>
        <v>54</v>
      </c>
      <c r="T46" s="5" t="s">
        <v>36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9">+U46</f>
        <v>3</v>
      </c>
      <c r="V47" s="10">
        <f t="shared" si="9"/>
        <v>3</v>
      </c>
      <c r="W47" s="10">
        <f t="shared" si="9"/>
        <v>3</v>
      </c>
      <c r="X47" s="10">
        <v>3</v>
      </c>
      <c r="Y47" s="10">
        <v>3</v>
      </c>
      <c r="Z47" s="10">
        <v>3</v>
      </c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207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AI100"/>
  <sheetViews>
    <sheetView zoomScale="70" zoomScaleNormal="70" workbookViewId="0">
      <selection activeCell="U11" sqref="U11"/>
    </sheetView>
  </sheetViews>
  <sheetFormatPr baseColWidth="10" defaultColWidth="14.42578125" defaultRowHeight="15" customHeight="1"/>
  <cols>
    <col min="1" max="1" width="7.28515625" style="3" customWidth="1"/>
    <col min="2" max="16" width="6" style="3" customWidth="1"/>
    <col min="17" max="17" width="6.28515625" style="3" customWidth="1"/>
    <col min="18" max="18" width="39.42578125" style="3" customWidth="1"/>
    <col min="19" max="19" width="21.7109375" style="3" customWidth="1"/>
    <col min="20" max="20" width="10.28515625" style="3" customWidth="1"/>
    <col min="21" max="21" width="6.7109375" style="3" customWidth="1"/>
    <col min="22" max="22" width="6" style="3" customWidth="1"/>
    <col min="23" max="24" width="6.42578125" style="3" customWidth="1"/>
    <col min="25" max="26" width="6.7109375" style="3" customWidth="1"/>
    <col min="27" max="27" width="6.28515625" style="3" customWidth="1"/>
    <col min="28" max="28" width="7" style="3" customWidth="1"/>
    <col min="29" max="29" width="6.28515625" style="3" customWidth="1"/>
    <col min="30" max="30" width="7" style="3" customWidth="1"/>
    <col min="31" max="31" width="6.42578125" style="3" customWidth="1"/>
    <col min="32" max="32" width="6.28515625" style="3" customWidth="1"/>
    <col min="33" max="33" width="17.28515625" style="3" customWidth="1"/>
    <col min="34" max="35" width="17.42578125" style="3" customWidth="1"/>
    <col min="36" max="36" width="10.7109375" style="3" customWidth="1"/>
    <col min="37" max="16384" width="14.42578125" style="3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80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45659</v>
      </c>
      <c r="AH8" s="49">
        <v>45688</v>
      </c>
      <c r="AI8" s="51">
        <v>0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98</v>
      </c>
      <c r="T14" s="5" t="s">
        <v>36</v>
      </c>
      <c r="U14" s="1">
        <v>12</v>
      </c>
      <c r="V14" s="1">
        <v>8</v>
      </c>
      <c r="W14" s="1">
        <v>8</v>
      </c>
      <c r="X14" s="1">
        <v>6</v>
      </c>
      <c r="Y14" s="1">
        <v>15</v>
      </c>
      <c r="Z14" s="1">
        <v>7</v>
      </c>
      <c r="AA14" s="1">
        <v>15</v>
      </c>
      <c r="AB14" s="1">
        <v>6</v>
      </c>
      <c r="AC14" s="1">
        <v>5</v>
      </c>
      <c r="AD14" s="1">
        <v>7</v>
      </c>
      <c r="AE14" s="1">
        <v>4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78</v>
      </c>
      <c r="T42" s="5" t="s">
        <v>36</v>
      </c>
      <c r="U42" s="1">
        <v>8</v>
      </c>
      <c r="V42" s="1">
        <v>5</v>
      </c>
      <c r="W42" s="1">
        <v>8</v>
      </c>
      <c r="X42" s="1">
        <v>5</v>
      </c>
      <c r="Y42" s="1">
        <v>8</v>
      </c>
      <c r="Z42" s="1">
        <v>5</v>
      </c>
      <c r="AA42" s="1">
        <v>8</v>
      </c>
      <c r="AB42" s="1">
        <v>5</v>
      </c>
      <c r="AC42" s="1">
        <v>8</v>
      </c>
      <c r="AD42" s="1">
        <v>5</v>
      </c>
      <c r="AE42" s="1">
        <v>8</v>
      </c>
      <c r="AF42" s="1">
        <v>5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36</v>
      </c>
      <c r="T46" s="5" t="s">
        <v>36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189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I100"/>
  <sheetViews>
    <sheetView topLeftCell="S1" zoomScale="115" zoomScaleNormal="115" workbookViewId="0">
      <selection activeCell="W13" sqref="W13"/>
    </sheetView>
  </sheetViews>
  <sheetFormatPr baseColWidth="10" defaultColWidth="14.42578125" defaultRowHeight="15" customHeight="1"/>
  <cols>
    <col min="1" max="1" width="7.28515625" style="12" customWidth="1"/>
    <col min="2" max="16" width="6" style="12" customWidth="1"/>
    <col min="17" max="17" width="6.28515625" style="12" customWidth="1"/>
    <col min="18" max="18" width="39.42578125" style="12" customWidth="1"/>
    <col min="19" max="19" width="21.7109375" style="12" customWidth="1"/>
    <col min="20" max="20" width="10.28515625" style="12" customWidth="1"/>
    <col min="21" max="21" width="6.7109375" style="12" customWidth="1"/>
    <col min="22" max="22" width="6" style="12" customWidth="1"/>
    <col min="23" max="24" width="6.42578125" style="12" customWidth="1"/>
    <col min="25" max="26" width="6.7109375" style="12" customWidth="1"/>
    <col min="27" max="27" width="6.28515625" style="12" customWidth="1"/>
    <col min="28" max="28" width="7" style="12" customWidth="1"/>
    <col min="29" max="29" width="6.28515625" style="12" customWidth="1"/>
    <col min="30" max="30" width="7" style="12" customWidth="1"/>
    <col min="31" max="31" width="6.42578125" style="12" customWidth="1"/>
    <col min="32" max="32" width="6.28515625" style="12" customWidth="1"/>
    <col min="33" max="33" width="17.28515625" style="12" customWidth="1"/>
    <col min="34" max="35" width="17.42578125" style="12" customWidth="1"/>
    <col min="36" max="36" width="10.7109375" style="12" customWidth="1"/>
    <col min="37" max="16384" width="14.42578125" style="12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74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+AG8</f>
        <v>46119</v>
      </c>
      <c r="AI8" s="51">
        <v>1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f>+U12</f>
        <v>2</v>
      </c>
      <c r="V13" s="10">
        <f t="shared" ref="V13:W13" si="0">+V12</f>
        <v>2</v>
      </c>
      <c r="W13" s="10">
        <f t="shared" si="0"/>
        <v>2</v>
      </c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76</v>
      </c>
      <c r="T14" s="5" t="s">
        <v>36</v>
      </c>
      <c r="U14" s="1">
        <v>8</v>
      </c>
      <c r="V14" s="1">
        <v>6</v>
      </c>
      <c r="W14" s="1">
        <v>4</v>
      </c>
      <c r="X14" s="1">
        <v>6</v>
      </c>
      <c r="Y14" s="1">
        <v>9</v>
      </c>
      <c r="Z14" s="1">
        <v>8</v>
      </c>
      <c r="AA14" s="1">
        <v>8</v>
      </c>
      <c r="AB14" s="1">
        <v>7</v>
      </c>
      <c r="AC14" s="1">
        <v>6</v>
      </c>
      <c r="AD14" s="1">
        <v>3</v>
      </c>
      <c r="AE14" s="1">
        <v>5</v>
      </c>
      <c r="AF14" s="1">
        <v>6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 t="shared" ref="U15:W15" si="1">+U14</f>
        <v>8</v>
      </c>
      <c r="V15" s="10">
        <f t="shared" si="1"/>
        <v>6</v>
      </c>
      <c r="W15" s="10">
        <f t="shared" si="1"/>
        <v>4</v>
      </c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1</v>
      </c>
      <c r="T20" s="5" t="s">
        <v>36</v>
      </c>
      <c r="U20" s="1">
        <v>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>+U20</f>
        <v>1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>+U22</f>
        <v>1</v>
      </c>
      <c r="V23" s="10">
        <f>+V22</f>
        <v>1</v>
      </c>
      <c r="W23" s="10">
        <f>+W22</f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>
        <v>1</v>
      </c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2">+U26</f>
        <v>1</v>
      </c>
      <c r="V27" s="10">
        <f t="shared" si="2"/>
        <v>1</v>
      </c>
      <c r="W27" s="10">
        <f t="shared" si="2"/>
        <v>1</v>
      </c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3">+U28</f>
        <v>1</v>
      </c>
      <c r="V29" s="10">
        <f t="shared" si="3"/>
        <v>1</v>
      </c>
      <c r="W29" s="10">
        <f t="shared" si="3"/>
        <v>1</v>
      </c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4">+U32</f>
        <v>1</v>
      </c>
      <c r="V33" s="10">
        <f t="shared" si="4"/>
        <v>1</v>
      </c>
      <c r="W33" s="10">
        <f t="shared" si="4"/>
        <v>1</v>
      </c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f>+W34</f>
        <v>1</v>
      </c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2</v>
      </c>
      <c r="V42" s="1">
        <v>3</v>
      </c>
      <c r="W42" s="1">
        <v>2</v>
      </c>
      <c r="X42" s="1">
        <v>3</v>
      </c>
      <c r="Y42" s="1">
        <v>2</v>
      </c>
      <c r="Z42" s="1">
        <v>3</v>
      </c>
      <c r="AA42" s="1">
        <v>2</v>
      </c>
      <c r="AB42" s="1">
        <v>3</v>
      </c>
      <c r="AC42" s="1">
        <v>2</v>
      </c>
      <c r="AD42" s="1">
        <v>3</v>
      </c>
      <c r="AE42" s="1">
        <v>2</v>
      </c>
      <c r="AF42" s="1">
        <v>3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5">+U42</f>
        <v>2</v>
      </c>
      <c r="V43" s="10">
        <f t="shared" si="5"/>
        <v>3</v>
      </c>
      <c r="W43" s="10">
        <f t="shared" si="5"/>
        <v>2</v>
      </c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6">+U44</f>
        <v>1</v>
      </c>
      <c r="V45" s="10">
        <f t="shared" si="6"/>
        <v>1</v>
      </c>
      <c r="W45" s="10">
        <f t="shared" si="6"/>
        <v>1</v>
      </c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7">+U46</f>
        <v>2</v>
      </c>
      <c r="V47" s="10">
        <f t="shared" si="7"/>
        <v>2</v>
      </c>
      <c r="W47" s="10">
        <f t="shared" si="7"/>
        <v>2</v>
      </c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127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AI100"/>
  <sheetViews>
    <sheetView topLeftCell="C1" zoomScale="77" zoomScaleNormal="77" workbookViewId="0">
      <selection activeCell="AJ2" sqref="AJ2"/>
    </sheetView>
  </sheetViews>
  <sheetFormatPr baseColWidth="10" defaultColWidth="14.42578125" defaultRowHeight="15" customHeight="1"/>
  <cols>
    <col min="1" max="1" width="7.28515625" style="12" customWidth="1"/>
    <col min="2" max="16" width="6" style="12" customWidth="1"/>
    <col min="17" max="17" width="6.28515625" style="12" customWidth="1"/>
    <col min="18" max="18" width="39.42578125" style="12" customWidth="1"/>
    <col min="19" max="19" width="21.7109375" style="12" customWidth="1"/>
    <col min="20" max="20" width="10.28515625" style="12" customWidth="1"/>
    <col min="21" max="21" width="6.7109375" style="12" customWidth="1"/>
    <col min="22" max="22" width="6" style="12" customWidth="1"/>
    <col min="23" max="24" width="6.42578125" style="12" customWidth="1"/>
    <col min="25" max="26" width="6.7109375" style="12" customWidth="1"/>
    <col min="27" max="27" width="6.28515625" style="12" customWidth="1"/>
    <col min="28" max="28" width="7" style="12" customWidth="1"/>
    <col min="29" max="29" width="6.28515625" style="12" customWidth="1"/>
    <col min="30" max="30" width="7" style="12" customWidth="1"/>
    <col min="31" max="31" width="6.42578125" style="12" customWidth="1"/>
    <col min="32" max="32" width="6.28515625" style="12" customWidth="1"/>
    <col min="33" max="33" width="17.28515625" style="12" customWidth="1"/>
    <col min="34" max="35" width="17.42578125" style="12" customWidth="1"/>
    <col min="36" max="36" width="10.7109375" style="12" customWidth="1"/>
    <col min="37" max="16384" width="14.42578125" style="12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80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+AG8</f>
        <v>46119</v>
      </c>
      <c r="AI8" s="51">
        <v>1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f>+U12</f>
        <v>2</v>
      </c>
      <c r="V13" s="10">
        <f t="shared" ref="V13:W13" si="0">+V12</f>
        <v>2</v>
      </c>
      <c r="W13" s="10">
        <f t="shared" si="0"/>
        <v>2</v>
      </c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98</v>
      </c>
      <c r="T14" s="5" t="s">
        <v>36</v>
      </c>
      <c r="U14" s="1">
        <v>12</v>
      </c>
      <c r="V14" s="1">
        <v>8</v>
      </c>
      <c r="W14" s="1">
        <v>8</v>
      </c>
      <c r="X14" s="1">
        <v>6</v>
      </c>
      <c r="Y14" s="1">
        <v>15</v>
      </c>
      <c r="Z14" s="1">
        <v>7</v>
      </c>
      <c r="AA14" s="1">
        <v>15</v>
      </c>
      <c r="AB14" s="1">
        <v>6</v>
      </c>
      <c r="AC14" s="1">
        <v>5</v>
      </c>
      <c r="AD14" s="1">
        <v>7</v>
      </c>
      <c r="AE14" s="1">
        <v>4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 t="shared" ref="U15:W15" si="1">+U14</f>
        <v>12</v>
      </c>
      <c r="V15" s="10">
        <f t="shared" si="1"/>
        <v>8</v>
      </c>
      <c r="W15" s="10">
        <f t="shared" si="1"/>
        <v>8</v>
      </c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 t="shared" ref="U21:W21" si="2">+U20</f>
        <v>1</v>
      </c>
      <c r="V21" s="10">
        <f t="shared" si="2"/>
        <v>1</v>
      </c>
      <c r="W21" s="10">
        <f t="shared" si="2"/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 t="shared" ref="U23:W23" si="3">+U22</f>
        <v>1</v>
      </c>
      <c r="V23" s="10">
        <f t="shared" si="3"/>
        <v>1</v>
      </c>
      <c r="W23" s="10">
        <f t="shared" si="3"/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4">+U26</f>
        <v>1</v>
      </c>
      <c r="V27" s="10">
        <f t="shared" si="4"/>
        <v>1</v>
      </c>
      <c r="W27" s="10">
        <f t="shared" si="4"/>
        <v>1</v>
      </c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5">+U28</f>
        <v>1</v>
      </c>
      <c r="V29" s="10">
        <f t="shared" si="5"/>
        <v>1</v>
      </c>
      <c r="W29" s="10">
        <f t="shared" si="5"/>
        <v>1</v>
      </c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6">+U32</f>
        <v>1</v>
      </c>
      <c r="V33" s="10">
        <f t="shared" si="6"/>
        <v>1</v>
      </c>
      <c r="W33" s="10">
        <f t="shared" si="6"/>
        <v>1</v>
      </c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f>+W34</f>
        <v>1</v>
      </c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78</v>
      </c>
      <c r="T42" s="5" t="s">
        <v>36</v>
      </c>
      <c r="U42" s="1">
        <v>8</v>
      </c>
      <c r="V42" s="1">
        <v>5</v>
      </c>
      <c r="W42" s="1">
        <v>8</v>
      </c>
      <c r="X42" s="1">
        <v>5</v>
      </c>
      <c r="Y42" s="1">
        <v>8</v>
      </c>
      <c r="Z42" s="1">
        <v>5</v>
      </c>
      <c r="AA42" s="1">
        <v>8</v>
      </c>
      <c r="AB42" s="1">
        <v>5</v>
      </c>
      <c r="AC42" s="1">
        <v>8</v>
      </c>
      <c r="AD42" s="1">
        <v>5</v>
      </c>
      <c r="AE42" s="1">
        <v>8</v>
      </c>
      <c r="AF42" s="1">
        <v>5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7">+U42</f>
        <v>8</v>
      </c>
      <c r="V43" s="10">
        <f t="shared" si="7"/>
        <v>5</v>
      </c>
      <c r="W43" s="10">
        <f t="shared" si="7"/>
        <v>8</v>
      </c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8">+U44</f>
        <v>1</v>
      </c>
      <c r="V45" s="10">
        <f t="shared" si="8"/>
        <v>1</v>
      </c>
      <c r="W45" s="10">
        <f t="shared" si="8"/>
        <v>1</v>
      </c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36</v>
      </c>
      <c r="T46" s="5" t="s">
        <v>36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9">+U46</f>
        <v>3</v>
      </c>
      <c r="V47" s="10">
        <f t="shared" si="9"/>
        <v>3</v>
      </c>
      <c r="W47" s="10">
        <f t="shared" si="9"/>
        <v>3</v>
      </c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189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opLeftCell="C3" zoomScale="77" zoomScaleNormal="77" workbookViewId="0">
      <selection activeCell="AC47" sqref="AC47"/>
    </sheetView>
  </sheetViews>
  <sheetFormatPr baseColWidth="10" defaultColWidth="14.42578125" defaultRowHeight="15" customHeight="1"/>
  <cols>
    <col min="1" max="1" width="7.28515625" style="14" customWidth="1"/>
    <col min="2" max="16" width="6" style="14" customWidth="1"/>
    <col min="17" max="17" width="6.28515625" style="14" customWidth="1"/>
    <col min="18" max="18" width="39.42578125" style="14" customWidth="1"/>
    <col min="19" max="19" width="21.7109375" style="14" customWidth="1"/>
    <col min="20" max="20" width="10.28515625" style="14" customWidth="1"/>
    <col min="21" max="21" width="6.7109375" style="14" customWidth="1"/>
    <col min="22" max="22" width="6" style="14" customWidth="1"/>
    <col min="23" max="24" width="6.42578125" style="14" customWidth="1"/>
    <col min="25" max="26" width="6.7109375" style="14" customWidth="1"/>
    <col min="27" max="27" width="6.28515625" style="14" customWidth="1"/>
    <col min="28" max="28" width="7" style="14" customWidth="1"/>
    <col min="29" max="29" width="6.28515625" style="14" customWidth="1"/>
    <col min="30" max="30" width="7" style="14" customWidth="1"/>
    <col min="31" max="31" width="6.42578125" style="14" customWidth="1"/>
    <col min="32" max="32" width="6.28515625" style="14" customWidth="1"/>
    <col min="33" max="33" width="17.28515625" style="14" customWidth="1"/>
    <col min="34" max="35" width="17.42578125" style="14" customWidth="1"/>
    <col min="36" max="36" width="10.7109375" style="14" customWidth="1"/>
    <col min="37" max="16384" width="14.42578125" style="14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80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46206</v>
      </c>
      <c r="AH8" s="49">
        <f>+AG8</f>
        <v>46206</v>
      </c>
      <c r="AI8" s="51">
        <v>2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f>+U12</f>
        <v>2</v>
      </c>
      <c r="V13" s="10">
        <f t="shared" ref="V13:W13" si="0">+V12</f>
        <v>2</v>
      </c>
      <c r="W13" s="10">
        <f t="shared" si="0"/>
        <v>2</v>
      </c>
      <c r="X13" s="10">
        <v>2</v>
      </c>
      <c r="Y13" s="10">
        <v>2</v>
      </c>
      <c r="Z13" s="10">
        <v>2</v>
      </c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98</v>
      </c>
      <c r="T14" s="5" t="s">
        <v>36</v>
      </c>
      <c r="U14" s="1">
        <v>12</v>
      </c>
      <c r="V14" s="1">
        <v>8</v>
      </c>
      <c r="W14" s="1">
        <v>8</v>
      </c>
      <c r="X14" s="1">
        <v>6</v>
      </c>
      <c r="Y14" s="1">
        <v>15</v>
      </c>
      <c r="Z14" s="1">
        <v>7</v>
      </c>
      <c r="AA14" s="1">
        <v>15</v>
      </c>
      <c r="AB14" s="1">
        <v>6</v>
      </c>
      <c r="AC14" s="1">
        <v>5</v>
      </c>
      <c r="AD14" s="1">
        <v>7</v>
      </c>
      <c r="AE14" s="1">
        <v>4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 t="shared" ref="U15:W15" si="1">+U14</f>
        <v>12</v>
      </c>
      <c r="V15" s="10">
        <f t="shared" si="1"/>
        <v>8</v>
      </c>
      <c r="W15" s="10">
        <f t="shared" si="1"/>
        <v>8</v>
      </c>
      <c r="X15" s="10">
        <v>6</v>
      </c>
      <c r="Y15" s="10">
        <v>15</v>
      </c>
      <c r="Z15" s="10">
        <v>7</v>
      </c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>
        <v>1</v>
      </c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>
        <v>1</v>
      </c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 t="shared" ref="U21:W21" si="2">+U20</f>
        <v>1</v>
      </c>
      <c r="V21" s="10">
        <f t="shared" si="2"/>
        <v>1</v>
      </c>
      <c r="W21" s="10">
        <f t="shared" si="2"/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 t="shared" ref="U23:W23" si="3">+U22</f>
        <v>1</v>
      </c>
      <c r="V23" s="10">
        <f t="shared" si="3"/>
        <v>1</v>
      </c>
      <c r="W23" s="10">
        <f t="shared" si="3"/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4">+U26</f>
        <v>1</v>
      </c>
      <c r="V27" s="10">
        <f t="shared" si="4"/>
        <v>1</v>
      </c>
      <c r="W27" s="10">
        <f t="shared" si="4"/>
        <v>1</v>
      </c>
      <c r="X27" s="10">
        <v>1</v>
      </c>
      <c r="Y27" s="10">
        <v>1</v>
      </c>
      <c r="Z27" s="10">
        <v>1</v>
      </c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5">+U28</f>
        <v>1</v>
      </c>
      <c r="V29" s="10">
        <f t="shared" si="5"/>
        <v>1</v>
      </c>
      <c r="W29" s="10">
        <f t="shared" si="5"/>
        <v>1</v>
      </c>
      <c r="X29" s="10">
        <v>1</v>
      </c>
      <c r="Y29" s="10">
        <v>1</v>
      </c>
      <c r="Z29" s="10">
        <v>1</v>
      </c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6">+U32</f>
        <v>1</v>
      </c>
      <c r="V33" s="10">
        <f t="shared" si="6"/>
        <v>1</v>
      </c>
      <c r="W33" s="10">
        <f t="shared" si="6"/>
        <v>1</v>
      </c>
      <c r="X33" s="10">
        <v>1</v>
      </c>
      <c r="Y33" s="10">
        <v>1</v>
      </c>
      <c r="Z33" s="10">
        <v>1</v>
      </c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v>1</v>
      </c>
      <c r="X35" s="10">
        <v>1</v>
      </c>
      <c r="Y35" s="10">
        <v>1</v>
      </c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>
        <v>1</v>
      </c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>
        <v>1</v>
      </c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>
        <v>1</v>
      </c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78</v>
      </c>
      <c r="T42" s="5" t="s">
        <v>36</v>
      </c>
      <c r="U42" s="1">
        <v>8</v>
      </c>
      <c r="V42" s="1">
        <v>5</v>
      </c>
      <c r="W42" s="1">
        <v>8</v>
      </c>
      <c r="X42" s="1">
        <v>5</v>
      </c>
      <c r="Y42" s="1">
        <v>8</v>
      </c>
      <c r="Z42" s="1">
        <v>5</v>
      </c>
      <c r="AA42" s="1">
        <v>8</v>
      </c>
      <c r="AB42" s="1">
        <v>5</v>
      </c>
      <c r="AC42" s="1">
        <v>8</v>
      </c>
      <c r="AD42" s="1">
        <v>5</v>
      </c>
      <c r="AE42" s="1">
        <v>8</v>
      </c>
      <c r="AF42" s="1">
        <v>5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7">+U42</f>
        <v>8</v>
      </c>
      <c r="V43" s="10">
        <f t="shared" si="7"/>
        <v>5</v>
      </c>
      <c r="W43" s="10">
        <f t="shared" si="7"/>
        <v>8</v>
      </c>
      <c r="X43" s="10">
        <v>5</v>
      </c>
      <c r="Y43" s="10">
        <v>8</v>
      </c>
      <c r="Z43" s="10">
        <v>5</v>
      </c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8">+U44</f>
        <v>1</v>
      </c>
      <c r="V45" s="10">
        <f t="shared" si="8"/>
        <v>1</v>
      </c>
      <c r="W45" s="10">
        <f t="shared" si="8"/>
        <v>1</v>
      </c>
      <c r="X45" s="10">
        <v>1</v>
      </c>
      <c r="Y45" s="10">
        <v>1</v>
      </c>
      <c r="Z45" s="10">
        <v>1</v>
      </c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36</v>
      </c>
      <c r="T46" s="5" t="s">
        <v>36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9">+U46</f>
        <v>3</v>
      </c>
      <c r="V47" s="10">
        <f t="shared" si="9"/>
        <v>3</v>
      </c>
      <c r="W47" s="10">
        <f t="shared" si="9"/>
        <v>3</v>
      </c>
      <c r="X47" s="10">
        <v>3</v>
      </c>
      <c r="Y47" s="10">
        <v>3</v>
      </c>
      <c r="Z47" s="10">
        <v>3</v>
      </c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189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AI100"/>
  <sheetViews>
    <sheetView topLeftCell="A10" zoomScale="88" zoomScaleNormal="88" workbookViewId="0">
      <selection activeCell="AG22" sqref="AG22:AI23"/>
    </sheetView>
  </sheetViews>
  <sheetFormatPr baseColWidth="10" defaultColWidth="14.42578125" defaultRowHeight="15" customHeight="1"/>
  <cols>
    <col min="1" max="1" width="7.28515625" style="3" customWidth="1"/>
    <col min="2" max="16" width="6" style="3" customWidth="1"/>
    <col min="17" max="17" width="6.28515625" style="3" customWidth="1"/>
    <col min="18" max="18" width="39.42578125" style="3" customWidth="1"/>
    <col min="19" max="19" width="21.7109375" style="3" customWidth="1"/>
    <col min="20" max="20" width="10.28515625" style="3" customWidth="1"/>
    <col min="21" max="21" width="6.7109375" style="3" customWidth="1"/>
    <col min="22" max="22" width="6" style="3" customWidth="1"/>
    <col min="23" max="24" width="6.42578125" style="3" customWidth="1"/>
    <col min="25" max="26" width="6.7109375" style="3" customWidth="1"/>
    <col min="27" max="27" width="6.28515625" style="3" customWidth="1"/>
    <col min="28" max="28" width="7" style="3" customWidth="1"/>
    <col min="29" max="29" width="6.28515625" style="3" customWidth="1"/>
    <col min="30" max="30" width="7" style="3" customWidth="1"/>
    <col min="31" max="31" width="6.42578125" style="3" customWidth="1"/>
    <col min="32" max="32" width="6.28515625" style="3" customWidth="1"/>
    <col min="33" max="33" width="17.28515625" style="3" customWidth="1"/>
    <col min="34" max="35" width="17.42578125" style="3" customWidth="1"/>
    <col min="36" max="36" width="10.7109375" style="3" customWidth="1"/>
    <col min="37" max="16384" width="14.42578125" style="3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81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AG8</f>
        <v>46119</v>
      </c>
      <c r="AI8" s="51">
        <v>0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98</v>
      </c>
      <c r="T14" s="5" t="s">
        <v>36</v>
      </c>
      <c r="U14" s="1">
        <v>12</v>
      </c>
      <c r="V14" s="1">
        <v>8</v>
      </c>
      <c r="W14" s="1">
        <v>8</v>
      </c>
      <c r="X14" s="1">
        <v>6</v>
      </c>
      <c r="Y14" s="1">
        <v>15</v>
      </c>
      <c r="Z14" s="1">
        <v>7</v>
      </c>
      <c r="AA14" s="1">
        <v>15</v>
      </c>
      <c r="AB14" s="1">
        <v>6</v>
      </c>
      <c r="AC14" s="1">
        <v>5</v>
      </c>
      <c r="AD14" s="1">
        <v>7</v>
      </c>
      <c r="AE14" s="1">
        <v>4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2</v>
      </c>
      <c r="T40" s="5" t="s">
        <v>36</v>
      </c>
      <c r="U40" s="1">
        <v>1</v>
      </c>
      <c r="V40" s="1"/>
      <c r="W40" s="1"/>
      <c r="X40" s="1"/>
      <c r="Y40" s="1"/>
      <c r="Z40" s="1"/>
      <c r="AA40" s="1">
        <v>1</v>
      </c>
      <c r="AB40" s="1"/>
      <c r="AC40" s="1"/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78</v>
      </c>
      <c r="T42" s="5" t="s">
        <v>36</v>
      </c>
      <c r="U42" s="1">
        <v>8</v>
      </c>
      <c r="V42" s="1">
        <v>5</v>
      </c>
      <c r="W42" s="1">
        <v>8</v>
      </c>
      <c r="X42" s="1">
        <v>5</v>
      </c>
      <c r="Y42" s="1">
        <v>8</v>
      </c>
      <c r="Z42" s="1">
        <v>5</v>
      </c>
      <c r="AA42" s="1">
        <v>8</v>
      </c>
      <c r="AB42" s="1">
        <v>5</v>
      </c>
      <c r="AC42" s="1">
        <v>8</v>
      </c>
      <c r="AD42" s="1">
        <v>5</v>
      </c>
      <c r="AE42" s="1">
        <v>8</v>
      </c>
      <c r="AF42" s="1">
        <v>5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36</v>
      </c>
      <c r="T46" s="5" t="s">
        <v>36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188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spans="26:26" ht="14.25" customHeight="1">
      <c r="Z49" s="3" t="s">
        <v>56</v>
      </c>
    </row>
    <row r="50" spans="26:26" ht="14.25" customHeight="1"/>
    <row r="51" spans="26:26" ht="14.25" customHeight="1"/>
    <row r="52" spans="26:26" ht="14.25" customHeight="1"/>
    <row r="53" spans="26:26" ht="14.25" customHeight="1"/>
    <row r="54" spans="26:26" ht="14.25" customHeight="1"/>
    <row r="55" spans="26:26" ht="14.25" customHeight="1"/>
    <row r="56" spans="26:26" ht="14.25" customHeight="1"/>
    <row r="57" spans="26:26" ht="14.25" customHeight="1"/>
    <row r="58" spans="26:26" ht="14.25" customHeight="1"/>
    <row r="59" spans="26:26" ht="14.25" customHeight="1"/>
    <row r="60" spans="26:26" ht="14.25" customHeight="1"/>
    <row r="61" spans="26:26" ht="14.25" customHeight="1"/>
    <row r="62" spans="26:26" ht="14.25" customHeight="1"/>
    <row r="63" spans="26:26" ht="14.25" customHeight="1"/>
    <row r="64" spans="26:2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AI100"/>
  <sheetViews>
    <sheetView topLeftCell="A28" zoomScale="88" zoomScaleNormal="88" workbookViewId="0">
      <selection activeCell="R66" sqref="R66"/>
    </sheetView>
  </sheetViews>
  <sheetFormatPr baseColWidth="10" defaultColWidth="14.42578125" defaultRowHeight="15" customHeight="1"/>
  <cols>
    <col min="1" max="1" width="7.28515625" style="11" customWidth="1"/>
    <col min="2" max="16" width="6" style="11" customWidth="1"/>
    <col min="17" max="17" width="6.28515625" style="11" customWidth="1"/>
    <col min="18" max="18" width="39.42578125" style="11" customWidth="1"/>
    <col min="19" max="19" width="21.7109375" style="11" customWidth="1"/>
    <col min="20" max="20" width="10.28515625" style="11" customWidth="1"/>
    <col min="21" max="21" width="6.7109375" style="11" customWidth="1"/>
    <col min="22" max="22" width="6" style="11" customWidth="1"/>
    <col min="23" max="24" width="6.42578125" style="11" customWidth="1"/>
    <col min="25" max="26" width="6.7109375" style="11" customWidth="1"/>
    <col min="27" max="27" width="6.28515625" style="11" customWidth="1"/>
    <col min="28" max="28" width="7" style="11" customWidth="1"/>
    <col min="29" max="29" width="6.28515625" style="11" customWidth="1"/>
    <col min="30" max="30" width="7" style="11" customWidth="1"/>
    <col min="31" max="31" width="6.42578125" style="11" customWidth="1"/>
    <col min="32" max="32" width="6.28515625" style="11" customWidth="1"/>
    <col min="33" max="33" width="17.28515625" style="11" customWidth="1"/>
    <col min="34" max="35" width="17.42578125" style="11" customWidth="1"/>
    <col min="36" max="36" width="10.7109375" style="11" customWidth="1"/>
    <col min="37" max="16384" width="14.42578125" style="11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81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+AG8</f>
        <v>46119</v>
      </c>
      <c r="AI8" s="51">
        <v>1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v>2</v>
      </c>
      <c r="V13" s="10">
        <v>2</v>
      </c>
      <c r="W13" s="10">
        <v>2</v>
      </c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98</v>
      </c>
      <c r="T14" s="5" t="s">
        <v>36</v>
      </c>
      <c r="U14" s="1">
        <v>12</v>
      </c>
      <c r="V14" s="1">
        <v>8</v>
      </c>
      <c r="W14" s="1">
        <v>8</v>
      </c>
      <c r="X14" s="1">
        <v>6</v>
      </c>
      <c r="Y14" s="1">
        <v>15</v>
      </c>
      <c r="Z14" s="1">
        <v>7</v>
      </c>
      <c r="AA14" s="1">
        <v>15</v>
      </c>
      <c r="AB14" s="1">
        <v>6</v>
      </c>
      <c r="AC14" s="1">
        <v>5</v>
      </c>
      <c r="AD14" s="1">
        <v>7</v>
      </c>
      <c r="AE14" s="1">
        <v>4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v>12</v>
      </c>
      <c r="V15" s="10">
        <v>8</v>
      </c>
      <c r="W15" s="10">
        <v>8</v>
      </c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v>1</v>
      </c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v>1</v>
      </c>
      <c r="V21" s="10">
        <v>1</v>
      </c>
      <c r="W21" s="10"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v>1</v>
      </c>
      <c r="V23" s="10">
        <v>1</v>
      </c>
      <c r="W23" s="10"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v>1</v>
      </c>
      <c r="V27" s="10">
        <v>1</v>
      </c>
      <c r="W27" s="10">
        <v>1</v>
      </c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v>1</v>
      </c>
      <c r="V29" s="10">
        <v>1</v>
      </c>
      <c r="W29" s="10">
        <v>1</v>
      </c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v>1</v>
      </c>
      <c r="V33" s="10">
        <v>1</v>
      </c>
      <c r="W33" s="10">
        <v>1</v>
      </c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v>1</v>
      </c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v>1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2</v>
      </c>
      <c r="T40" s="5" t="s">
        <v>36</v>
      </c>
      <c r="U40" s="1">
        <v>1</v>
      </c>
      <c r="V40" s="1"/>
      <c r="W40" s="1"/>
      <c r="X40" s="1"/>
      <c r="Y40" s="1"/>
      <c r="Z40" s="1"/>
      <c r="AA40" s="1">
        <v>1</v>
      </c>
      <c r="AB40" s="1"/>
      <c r="AC40" s="1"/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78</v>
      </c>
      <c r="T42" s="5" t="s">
        <v>36</v>
      </c>
      <c r="U42" s="1">
        <v>8</v>
      </c>
      <c r="V42" s="1">
        <v>5</v>
      </c>
      <c r="W42" s="1">
        <v>8</v>
      </c>
      <c r="X42" s="1">
        <v>5</v>
      </c>
      <c r="Y42" s="1">
        <v>8</v>
      </c>
      <c r="Z42" s="1">
        <v>5</v>
      </c>
      <c r="AA42" s="1">
        <v>8</v>
      </c>
      <c r="AB42" s="1">
        <v>5</v>
      </c>
      <c r="AC42" s="1">
        <v>8</v>
      </c>
      <c r="AD42" s="1">
        <v>5</v>
      </c>
      <c r="AE42" s="1">
        <v>8</v>
      </c>
      <c r="AF42" s="1">
        <v>5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v>8</v>
      </c>
      <c r="V43" s="10">
        <v>5</v>
      </c>
      <c r="W43" s="10">
        <v>8</v>
      </c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v>1</v>
      </c>
      <c r="V45" s="10">
        <v>1</v>
      </c>
      <c r="W45" s="10">
        <v>1</v>
      </c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36</v>
      </c>
      <c r="T46" s="5" t="s">
        <v>36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v>3</v>
      </c>
      <c r="V47" s="10">
        <v>3</v>
      </c>
      <c r="W47" s="10">
        <v>3</v>
      </c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188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spans="26:26" ht="14.25" customHeight="1">
      <c r="Z49" s="11" t="s">
        <v>56</v>
      </c>
    </row>
    <row r="50" spans="26:26" ht="14.25" customHeight="1"/>
    <row r="51" spans="26:26" ht="14.25" customHeight="1"/>
    <row r="52" spans="26:26" ht="14.25" customHeight="1"/>
    <row r="53" spans="26:26" ht="14.25" customHeight="1"/>
    <row r="54" spans="26:26" ht="14.25" customHeight="1"/>
    <row r="55" spans="26:26" ht="14.25" customHeight="1"/>
    <row r="56" spans="26:26" ht="14.25" customHeight="1"/>
    <row r="57" spans="26:26" ht="14.25" customHeight="1"/>
    <row r="58" spans="26:26" ht="14.25" customHeight="1"/>
    <row r="59" spans="26:26" ht="14.25" customHeight="1"/>
    <row r="60" spans="26:26" ht="14.25" customHeight="1"/>
    <row r="61" spans="26:26" ht="14.25" customHeight="1"/>
    <row r="62" spans="26:26" ht="14.25" customHeight="1"/>
    <row r="63" spans="26:26" ht="14.25" customHeight="1"/>
    <row r="64" spans="26:2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abSelected="1" topLeftCell="H1" zoomScaleNormal="100" workbookViewId="0">
      <selection activeCell="T48" sqref="T48:AF48"/>
    </sheetView>
  </sheetViews>
  <sheetFormatPr baseColWidth="10" defaultColWidth="14.42578125" defaultRowHeight="15" customHeight="1"/>
  <cols>
    <col min="1" max="1" width="7.28515625" style="14" customWidth="1"/>
    <col min="2" max="16" width="6" style="14" customWidth="1"/>
    <col min="17" max="17" width="6.28515625" style="14" customWidth="1"/>
    <col min="18" max="18" width="39.42578125" style="14" customWidth="1"/>
    <col min="19" max="19" width="21.7109375" style="14" customWidth="1"/>
    <col min="20" max="20" width="10.28515625" style="14" customWidth="1"/>
    <col min="21" max="21" width="6.7109375" style="14" customWidth="1"/>
    <col min="22" max="22" width="6" style="14" customWidth="1"/>
    <col min="23" max="24" width="6.42578125" style="14" customWidth="1"/>
    <col min="25" max="26" width="6.7109375" style="14" customWidth="1"/>
    <col min="27" max="27" width="6.28515625" style="14" customWidth="1"/>
    <col min="28" max="28" width="7" style="14" customWidth="1"/>
    <col min="29" max="29" width="6.28515625" style="14" customWidth="1"/>
    <col min="30" max="30" width="7" style="14" customWidth="1"/>
    <col min="31" max="31" width="6.42578125" style="14" customWidth="1"/>
    <col min="32" max="32" width="6.28515625" style="14" customWidth="1"/>
    <col min="33" max="33" width="17.28515625" style="14" customWidth="1"/>
    <col min="34" max="35" width="17.42578125" style="14" customWidth="1"/>
    <col min="36" max="36" width="10.7109375" style="14" customWidth="1"/>
    <col min="37" max="16384" width="14.42578125" style="14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81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46206</v>
      </c>
      <c r="AH8" s="49">
        <f>+AG8</f>
        <v>46206</v>
      </c>
      <c r="AI8" s="51">
        <v>2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v>2</v>
      </c>
      <c r="V13" s="10">
        <v>2</v>
      </c>
      <c r="W13" s="10">
        <v>2</v>
      </c>
      <c r="X13" s="10">
        <v>2</v>
      </c>
      <c r="Y13" s="10">
        <v>2</v>
      </c>
      <c r="Z13" s="10">
        <v>2</v>
      </c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98</v>
      </c>
      <c r="T14" s="5" t="s">
        <v>36</v>
      </c>
      <c r="U14" s="1">
        <v>12</v>
      </c>
      <c r="V14" s="1">
        <v>8</v>
      </c>
      <c r="W14" s="1">
        <v>8</v>
      </c>
      <c r="X14" s="1">
        <v>6</v>
      </c>
      <c r="Y14" s="1">
        <v>15</v>
      </c>
      <c r="Z14" s="1">
        <v>7</v>
      </c>
      <c r="AA14" s="1">
        <v>15</v>
      </c>
      <c r="AB14" s="1">
        <v>6</v>
      </c>
      <c r="AC14" s="1">
        <v>5</v>
      </c>
      <c r="AD14" s="1">
        <v>7</v>
      </c>
      <c r="AE14" s="1">
        <v>4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v>12</v>
      </c>
      <c r="V15" s="10">
        <v>8</v>
      </c>
      <c r="W15" s="10">
        <v>8</v>
      </c>
      <c r="X15" s="10">
        <v>6</v>
      </c>
      <c r="Y15" s="10">
        <v>15</v>
      </c>
      <c r="Z15" s="10">
        <v>7</v>
      </c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v>1</v>
      </c>
      <c r="X17" s="10"/>
      <c r="Y17" s="10"/>
      <c r="Z17" s="10">
        <v>1</v>
      </c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v>1</v>
      </c>
      <c r="V19" s="10"/>
      <c r="W19" s="10"/>
      <c r="X19" s="10"/>
      <c r="Y19" s="10">
        <v>1</v>
      </c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v>1</v>
      </c>
      <c r="V21" s="10">
        <v>1</v>
      </c>
      <c r="W21" s="10"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v>1</v>
      </c>
      <c r="V23" s="10">
        <v>1</v>
      </c>
      <c r="W23" s="10"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v>1</v>
      </c>
      <c r="V27" s="10">
        <v>1</v>
      </c>
      <c r="W27" s="10">
        <v>1</v>
      </c>
      <c r="X27" s="10">
        <v>1</v>
      </c>
      <c r="Y27" s="10">
        <v>1</v>
      </c>
      <c r="Z27" s="10">
        <v>1</v>
      </c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v>1</v>
      </c>
      <c r="V29" s="10">
        <v>1</v>
      </c>
      <c r="W29" s="10">
        <v>1</v>
      </c>
      <c r="X29" s="10">
        <v>1</v>
      </c>
      <c r="Y29" s="10">
        <v>1</v>
      </c>
      <c r="Z29" s="10">
        <v>1</v>
      </c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v>1</v>
      </c>
      <c r="V33" s="10">
        <v>1</v>
      </c>
      <c r="W33" s="10">
        <v>1</v>
      </c>
      <c r="X33" s="10">
        <v>1</v>
      </c>
      <c r="Y33" s="10">
        <v>1</v>
      </c>
      <c r="Z33" s="10">
        <v>1</v>
      </c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v>1</v>
      </c>
      <c r="X35" s="10">
        <v>1</v>
      </c>
      <c r="Y35" s="10">
        <v>1</v>
      </c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v>1</v>
      </c>
      <c r="W37" s="10"/>
      <c r="X37" s="10"/>
      <c r="Y37" s="10"/>
      <c r="Z37" s="10">
        <v>1</v>
      </c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>
        <v>1</v>
      </c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2</v>
      </c>
      <c r="T40" s="5" t="s">
        <v>36</v>
      </c>
      <c r="U40" s="1">
        <v>1</v>
      </c>
      <c r="V40" s="1"/>
      <c r="W40" s="1"/>
      <c r="X40" s="1"/>
      <c r="Y40" s="1"/>
      <c r="Z40" s="1"/>
      <c r="AA40" s="1">
        <v>1</v>
      </c>
      <c r="AB40" s="1"/>
      <c r="AC40" s="1"/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78</v>
      </c>
      <c r="T42" s="5" t="s">
        <v>36</v>
      </c>
      <c r="U42" s="1">
        <v>8</v>
      </c>
      <c r="V42" s="1">
        <v>5</v>
      </c>
      <c r="W42" s="1">
        <v>8</v>
      </c>
      <c r="X42" s="1">
        <v>5</v>
      </c>
      <c r="Y42" s="1">
        <v>8</v>
      </c>
      <c r="Z42" s="1">
        <v>5</v>
      </c>
      <c r="AA42" s="1">
        <v>8</v>
      </c>
      <c r="AB42" s="1">
        <v>5</v>
      </c>
      <c r="AC42" s="1">
        <v>8</v>
      </c>
      <c r="AD42" s="1">
        <v>5</v>
      </c>
      <c r="AE42" s="1">
        <v>8</v>
      </c>
      <c r="AF42" s="1">
        <v>5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v>8</v>
      </c>
      <c r="V43" s="10">
        <v>5</v>
      </c>
      <c r="W43" s="10">
        <v>8</v>
      </c>
      <c r="X43" s="10">
        <v>5</v>
      </c>
      <c r="Y43" s="10">
        <v>8</v>
      </c>
      <c r="Z43" s="10">
        <v>5</v>
      </c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v>1</v>
      </c>
      <c r="V45" s="10">
        <v>1</v>
      </c>
      <c r="W45" s="10">
        <v>1</v>
      </c>
      <c r="X45" s="10">
        <v>1</v>
      </c>
      <c r="Y45" s="10">
        <v>1</v>
      </c>
      <c r="Z45" s="10">
        <v>1</v>
      </c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36</v>
      </c>
      <c r="T46" s="5" t="s">
        <v>36</v>
      </c>
      <c r="U46" s="1">
        <v>3</v>
      </c>
      <c r="V46" s="1">
        <v>3</v>
      </c>
      <c r="W46" s="1">
        <v>3</v>
      </c>
      <c r="X46" s="1">
        <v>3</v>
      </c>
      <c r="Y46" s="1">
        <v>3</v>
      </c>
      <c r="Z46" s="1">
        <v>3</v>
      </c>
      <c r="AA46" s="1">
        <v>3</v>
      </c>
      <c r="AB46" s="1">
        <v>3</v>
      </c>
      <c r="AC46" s="1">
        <v>3</v>
      </c>
      <c r="AD46" s="1">
        <v>3</v>
      </c>
      <c r="AE46" s="1">
        <v>3</v>
      </c>
      <c r="AF46" s="1">
        <v>3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v>3</v>
      </c>
      <c r="V47" s="10">
        <v>3</v>
      </c>
      <c r="W47" s="10">
        <v>3</v>
      </c>
      <c r="X47" s="10">
        <v>3</v>
      </c>
      <c r="Y47" s="10">
        <v>3</v>
      </c>
      <c r="Z47" s="10">
        <v>3</v>
      </c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188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spans="26:26" ht="14.25" customHeight="1">
      <c r="Z49" s="14" t="s">
        <v>56</v>
      </c>
    </row>
    <row r="50" spans="26:26" ht="14.25" customHeight="1"/>
    <row r="51" spans="26:26" ht="14.25" customHeight="1"/>
    <row r="52" spans="26:26" ht="14.25" customHeight="1"/>
    <row r="53" spans="26:26" ht="14.25" customHeight="1"/>
    <row r="54" spans="26:26" ht="14.25" customHeight="1"/>
    <row r="55" spans="26:26" ht="14.25" customHeight="1"/>
    <row r="56" spans="26:26" ht="14.25" customHeight="1"/>
    <row r="57" spans="26:26" ht="14.25" customHeight="1"/>
    <row r="58" spans="26:26" ht="14.25" customHeight="1"/>
    <row r="59" spans="26:26" ht="14.25" customHeight="1"/>
    <row r="60" spans="26:26" ht="14.25" customHeight="1"/>
    <row r="61" spans="26:26" ht="14.25" customHeight="1"/>
    <row r="62" spans="26:26" ht="14.25" customHeight="1"/>
    <row r="63" spans="26:26" ht="14.25" customHeight="1"/>
    <row r="64" spans="26:2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zoomScale="70" zoomScaleNormal="70" workbookViewId="0">
      <selection activeCell="AG24" sqref="AG24:AI25"/>
    </sheetView>
  </sheetViews>
  <sheetFormatPr baseColWidth="10" defaultColWidth="14.42578125" defaultRowHeight="15" customHeight="1"/>
  <cols>
    <col min="1" max="1" width="7.28515625" style="14" customWidth="1"/>
    <col min="2" max="16" width="6" style="14" customWidth="1"/>
    <col min="17" max="17" width="6.28515625" style="14" customWidth="1"/>
    <col min="18" max="18" width="39.42578125" style="14" customWidth="1"/>
    <col min="19" max="19" width="21.7109375" style="14" customWidth="1"/>
    <col min="20" max="20" width="10.28515625" style="14" customWidth="1"/>
    <col min="21" max="21" width="6.7109375" style="14" customWidth="1"/>
    <col min="22" max="22" width="6" style="14" customWidth="1"/>
    <col min="23" max="24" width="6.42578125" style="14" customWidth="1"/>
    <col min="25" max="26" width="6.7109375" style="14" customWidth="1"/>
    <col min="27" max="27" width="6.28515625" style="14" customWidth="1"/>
    <col min="28" max="28" width="7" style="14" customWidth="1"/>
    <col min="29" max="29" width="6.28515625" style="14" customWidth="1"/>
    <col min="30" max="30" width="7" style="14" customWidth="1"/>
    <col min="31" max="31" width="6.42578125" style="14" customWidth="1"/>
    <col min="32" max="32" width="6.28515625" style="14" customWidth="1"/>
    <col min="33" max="33" width="17.28515625" style="14" customWidth="1"/>
    <col min="34" max="35" width="17.42578125" style="14" customWidth="1"/>
    <col min="36" max="36" width="10.7109375" style="14" customWidth="1"/>
    <col min="37" max="16384" width="14.42578125" style="14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74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46206</v>
      </c>
      <c r="AH8" s="49">
        <f>+AG8</f>
        <v>46206</v>
      </c>
      <c r="AI8" s="51">
        <v>2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f>+U12</f>
        <v>2</v>
      </c>
      <c r="V13" s="10">
        <f t="shared" ref="V13:W13" si="0">+V12</f>
        <v>2</v>
      </c>
      <c r="W13" s="10">
        <f t="shared" si="0"/>
        <v>2</v>
      </c>
      <c r="X13" s="10">
        <v>2</v>
      </c>
      <c r="Y13" s="10">
        <v>2</v>
      </c>
      <c r="Z13" s="10">
        <v>2</v>
      </c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76</v>
      </c>
      <c r="T14" s="5" t="s">
        <v>36</v>
      </c>
      <c r="U14" s="1">
        <v>8</v>
      </c>
      <c r="V14" s="1">
        <v>6</v>
      </c>
      <c r="W14" s="1">
        <v>4</v>
      </c>
      <c r="X14" s="1">
        <v>6</v>
      </c>
      <c r="Y14" s="1">
        <v>9</v>
      </c>
      <c r="Z14" s="1">
        <v>8</v>
      </c>
      <c r="AA14" s="1">
        <v>8</v>
      </c>
      <c r="AB14" s="1">
        <v>7</v>
      </c>
      <c r="AC14" s="1">
        <v>6</v>
      </c>
      <c r="AD14" s="1">
        <v>3</v>
      </c>
      <c r="AE14" s="1">
        <v>5</v>
      </c>
      <c r="AF14" s="1">
        <v>6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 t="shared" ref="U15:W15" si="1">+U14</f>
        <v>8</v>
      </c>
      <c r="V15" s="10">
        <f t="shared" si="1"/>
        <v>6</v>
      </c>
      <c r="W15" s="10">
        <f t="shared" si="1"/>
        <v>4</v>
      </c>
      <c r="X15" s="10">
        <v>6</v>
      </c>
      <c r="Y15" s="10">
        <v>9</v>
      </c>
      <c r="Z15" s="10">
        <v>8</v>
      </c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>
        <v>1</v>
      </c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>
        <v>1</v>
      </c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1</v>
      </c>
      <c r="T20" s="5" t="s">
        <v>36</v>
      </c>
      <c r="U20" s="1">
        <v>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>+U20</f>
        <v>1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>+U22</f>
        <v>1</v>
      </c>
      <c r="V23" s="10">
        <f>+V22</f>
        <v>1</v>
      </c>
      <c r="W23" s="10">
        <f>+W22</f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>
        <v>1</v>
      </c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2">+U26</f>
        <v>1</v>
      </c>
      <c r="V27" s="10">
        <f t="shared" si="2"/>
        <v>1</v>
      </c>
      <c r="W27" s="10">
        <f t="shared" si="2"/>
        <v>1</v>
      </c>
      <c r="X27" s="10">
        <v>1</v>
      </c>
      <c r="Y27" s="10">
        <v>1</v>
      </c>
      <c r="Z27" s="10">
        <v>1</v>
      </c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3">+U28</f>
        <v>1</v>
      </c>
      <c r="V29" s="10">
        <f t="shared" si="3"/>
        <v>1</v>
      </c>
      <c r="W29" s="10">
        <f t="shared" si="3"/>
        <v>1</v>
      </c>
      <c r="X29" s="10">
        <v>1</v>
      </c>
      <c r="Y29" s="10">
        <v>1</v>
      </c>
      <c r="Z29" s="10">
        <v>1</v>
      </c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4">+U32</f>
        <v>1</v>
      </c>
      <c r="V33" s="10">
        <f t="shared" si="4"/>
        <v>1</v>
      </c>
      <c r="W33" s="10">
        <f t="shared" si="4"/>
        <v>1</v>
      </c>
      <c r="X33" s="10">
        <v>1</v>
      </c>
      <c r="Y33" s="10">
        <v>1</v>
      </c>
      <c r="Z33" s="10">
        <v>1</v>
      </c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f>+W34</f>
        <v>1</v>
      </c>
      <c r="X35" s="10">
        <v>1</v>
      </c>
      <c r="Y35" s="10">
        <v>1</v>
      </c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>
        <v>1</v>
      </c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>
        <v>1</v>
      </c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>
        <v>1</v>
      </c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2</v>
      </c>
      <c r="V42" s="1">
        <v>3</v>
      </c>
      <c r="W42" s="1">
        <v>2</v>
      </c>
      <c r="X42" s="1">
        <v>3</v>
      </c>
      <c r="Y42" s="1">
        <v>2</v>
      </c>
      <c r="Z42" s="1">
        <v>3</v>
      </c>
      <c r="AA42" s="1">
        <v>2</v>
      </c>
      <c r="AB42" s="1">
        <v>3</v>
      </c>
      <c r="AC42" s="1">
        <v>2</v>
      </c>
      <c r="AD42" s="1">
        <v>3</v>
      </c>
      <c r="AE42" s="1">
        <v>2</v>
      </c>
      <c r="AF42" s="1">
        <v>3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5">+U42</f>
        <v>2</v>
      </c>
      <c r="V43" s="10">
        <f t="shared" si="5"/>
        <v>3</v>
      </c>
      <c r="W43" s="10">
        <f t="shared" si="5"/>
        <v>2</v>
      </c>
      <c r="X43" s="10">
        <v>3</v>
      </c>
      <c r="Y43" s="10">
        <v>2</v>
      </c>
      <c r="Z43" s="10">
        <v>3</v>
      </c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6">+U44</f>
        <v>1</v>
      </c>
      <c r="V45" s="10">
        <f t="shared" si="6"/>
        <v>1</v>
      </c>
      <c r="W45" s="10">
        <f t="shared" si="6"/>
        <v>1</v>
      </c>
      <c r="X45" s="10">
        <v>1</v>
      </c>
      <c r="Y45" s="10">
        <v>1</v>
      </c>
      <c r="Z45" s="10">
        <v>1</v>
      </c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7">+U46</f>
        <v>2</v>
      </c>
      <c r="V47" s="10">
        <f t="shared" si="7"/>
        <v>2</v>
      </c>
      <c r="W47" s="10">
        <f t="shared" si="7"/>
        <v>2</v>
      </c>
      <c r="X47" s="10">
        <v>2</v>
      </c>
      <c r="Y47" s="10">
        <v>2</v>
      </c>
      <c r="Z47" s="10">
        <v>2</v>
      </c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127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I100"/>
  <sheetViews>
    <sheetView topLeftCell="A37" zoomScale="115" zoomScaleNormal="115" workbookViewId="0">
      <selection activeCell="N64" sqref="N64"/>
    </sheetView>
  </sheetViews>
  <sheetFormatPr baseColWidth="10" defaultColWidth="14.42578125" defaultRowHeight="15" customHeight="1"/>
  <cols>
    <col min="1" max="1" width="7.28515625" style="3" customWidth="1"/>
    <col min="2" max="16" width="6" style="3" customWidth="1"/>
    <col min="17" max="17" width="6.28515625" style="3" customWidth="1"/>
    <col min="18" max="18" width="39.42578125" style="3" customWidth="1"/>
    <col min="19" max="19" width="21.7109375" style="3" customWidth="1"/>
    <col min="20" max="20" width="10.28515625" style="3" customWidth="1"/>
    <col min="21" max="21" width="6.7109375" style="3" customWidth="1"/>
    <col min="22" max="22" width="6" style="3" customWidth="1"/>
    <col min="23" max="24" width="6.42578125" style="3" customWidth="1"/>
    <col min="25" max="26" width="6.7109375" style="3" customWidth="1"/>
    <col min="27" max="27" width="6.28515625" style="3" customWidth="1"/>
    <col min="28" max="28" width="7" style="3" customWidth="1"/>
    <col min="29" max="29" width="6.28515625" style="3" customWidth="1"/>
    <col min="30" max="30" width="7" style="3" customWidth="1"/>
    <col min="31" max="31" width="6.42578125" style="3" customWidth="1"/>
    <col min="32" max="32" width="6.28515625" style="3" customWidth="1"/>
    <col min="33" max="33" width="17.28515625" style="3" customWidth="1"/>
    <col min="34" max="35" width="17.42578125" style="3" customWidth="1"/>
    <col min="36" max="36" width="10.7109375" style="3" customWidth="1"/>
    <col min="37" max="16384" width="14.42578125" style="3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75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AG8</f>
        <v>46119</v>
      </c>
      <c r="AI8" s="51">
        <v>0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67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49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I100"/>
  <sheetViews>
    <sheetView zoomScale="85" zoomScaleNormal="85" workbookViewId="0">
      <selection activeCell="AG10" sqref="AG10:AI11"/>
    </sheetView>
  </sheetViews>
  <sheetFormatPr baseColWidth="10" defaultColWidth="14.42578125" defaultRowHeight="15" customHeight="1"/>
  <cols>
    <col min="1" max="1" width="7.28515625" style="12" customWidth="1"/>
    <col min="2" max="16" width="6" style="12" customWidth="1"/>
    <col min="17" max="17" width="6.28515625" style="12" customWidth="1"/>
    <col min="18" max="18" width="39.42578125" style="12" customWidth="1"/>
    <col min="19" max="19" width="21.7109375" style="12" customWidth="1"/>
    <col min="20" max="20" width="10.28515625" style="12" customWidth="1"/>
    <col min="21" max="21" width="6.7109375" style="12" customWidth="1"/>
    <col min="22" max="22" width="6" style="12" customWidth="1"/>
    <col min="23" max="24" width="6.42578125" style="12" customWidth="1"/>
    <col min="25" max="26" width="6.7109375" style="12" customWidth="1"/>
    <col min="27" max="27" width="6.28515625" style="12" customWidth="1"/>
    <col min="28" max="28" width="7" style="12" customWidth="1"/>
    <col min="29" max="29" width="6.28515625" style="12" customWidth="1"/>
    <col min="30" max="30" width="7" style="12" customWidth="1"/>
    <col min="31" max="31" width="6.42578125" style="12" customWidth="1"/>
    <col min="32" max="32" width="6.28515625" style="12" customWidth="1"/>
    <col min="33" max="33" width="17.28515625" style="12" customWidth="1"/>
    <col min="34" max="35" width="17.42578125" style="12" customWidth="1"/>
    <col min="36" max="36" width="10.7109375" style="12" customWidth="1"/>
    <col min="37" max="16384" width="14.42578125" style="12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75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+AG8</f>
        <v>46119</v>
      </c>
      <c r="AI8" s="51">
        <v>1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v>2</v>
      </c>
      <c r="V13" s="10">
        <v>2</v>
      </c>
      <c r="W13" s="10">
        <v>2</v>
      </c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>+U14</f>
        <v>5</v>
      </c>
      <c r="V15" s="10">
        <f t="shared" ref="V15:W15" si="0">+V14</f>
        <v>3</v>
      </c>
      <c r="W15" s="10">
        <f t="shared" si="0"/>
        <v>4</v>
      </c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 t="shared" ref="U21:W21" si="1">+U20</f>
        <v>1</v>
      </c>
      <c r="V21" s="10">
        <f t="shared" si="1"/>
        <v>1</v>
      </c>
      <c r="W21" s="10">
        <f t="shared" si="1"/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 t="shared" ref="U23:W23" si="2">+U22</f>
        <v>1</v>
      </c>
      <c r="V23" s="10">
        <f t="shared" si="2"/>
        <v>1</v>
      </c>
      <c r="W23" s="10">
        <f t="shared" si="2"/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3">+U26</f>
        <v>1</v>
      </c>
      <c r="V27" s="10">
        <f t="shared" si="3"/>
        <v>1</v>
      </c>
      <c r="W27" s="10">
        <f t="shared" si="3"/>
        <v>1</v>
      </c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4">+U28</f>
        <v>1</v>
      </c>
      <c r="V29" s="10">
        <f t="shared" si="4"/>
        <v>1</v>
      </c>
      <c r="W29" s="10">
        <f t="shared" si="4"/>
        <v>1</v>
      </c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67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49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5">+U32</f>
        <v>1</v>
      </c>
      <c r="V33" s="10">
        <f t="shared" si="5"/>
        <v>1</v>
      </c>
      <c r="W33" s="10">
        <f t="shared" si="5"/>
        <v>1</v>
      </c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f>+W34</f>
        <v>1</v>
      </c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6">+U42</f>
        <v>3</v>
      </c>
      <c r="V43" s="10">
        <f t="shared" si="6"/>
        <v>2</v>
      </c>
      <c r="W43" s="10">
        <f t="shared" si="6"/>
        <v>3</v>
      </c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7">+U44</f>
        <v>1</v>
      </c>
      <c r="V45" s="10">
        <f t="shared" si="7"/>
        <v>1</v>
      </c>
      <c r="W45" s="10">
        <f t="shared" si="7"/>
        <v>1</v>
      </c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8">+U46</f>
        <v>2</v>
      </c>
      <c r="V47" s="10">
        <f t="shared" si="8"/>
        <v>2</v>
      </c>
      <c r="W47" s="10">
        <f t="shared" si="8"/>
        <v>2</v>
      </c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topLeftCell="A5" zoomScale="85" zoomScaleNormal="85" workbookViewId="0">
      <selection activeCell="AG26" sqref="AG26:AI27"/>
    </sheetView>
  </sheetViews>
  <sheetFormatPr baseColWidth="10" defaultColWidth="14.42578125" defaultRowHeight="15" customHeight="1"/>
  <cols>
    <col min="1" max="1" width="7.28515625" style="14" customWidth="1"/>
    <col min="2" max="16" width="6" style="14" customWidth="1"/>
    <col min="17" max="17" width="6.28515625" style="14" customWidth="1"/>
    <col min="18" max="18" width="39.42578125" style="14" customWidth="1"/>
    <col min="19" max="19" width="21.7109375" style="14" customWidth="1"/>
    <col min="20" max="20" width="10.28515625" style="14" customWidth="1"/>
    <col min="21" max="21" width="6.7109375" style="14" customWidth="1"/>
    <col min="22" max="22" width="6" style="14" customWidth="1"/>
    <col min="23" max="24" width="6.42578125" style="14" customWidth="1"/>
    <col min="25" max="26" width="6.7109375" style="14" customWidth="1"/>
    <col min="27" max="27" width="6.28515625" style="14" customWidth="1"/>
    <col min="28" max="28" width="7" style="14" customWidth="1"/>
    <col min="29" max="29" width="6.28515625" style="14" customWidth="1"/>
    <col min="30" max="30" width="7" style="14" customWidth="1"/>
    <col min="31" max="31" width="6.42578125" style="14" customWidth="1"/>
    <col min="32" max="32" width="6.28515625" style="14" customWidth="1"/>
    <col min="33" max="33" width="17.28515625" style="14" customWidth="1"/>
    <col min="34" max="35" width="17.42578125" style="14" customWidth="1"/>
    <col min="36" max="36" width="10.7109375" style="14" customWidth="1"/>
    <col min="37" max="16384" width="14.42578125" style="14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75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46206</v>
      </c>
      <c r="AH8" s="49">
        <f>+AG8</f>
        <v>46206</v>
      </c>
      <c r="AI8" s="51">
        <v>2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v>2</v>
      </c>
      <c r="V13" s="10">
        <v>2</v>
      </c>
      <c r="W13" s="10">
        <v>2</v>
      </c>
      <c r="X13" s="10">
        <v>2</v>
      </c>
      <c r="Y13" s="10">
        <v>2</v>
      </c>
      <c r="Z13" s="10">
        <v>2</v>
      </c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>+U14</f>
        <v>5</v>
      </c>
      <c r="V15" s="10">
        <f t="shared" ref="V15:W15" si="0">+V14</f>
        <v>3</v>
      </c>
      <c r="W15" s="10">
        <f t="shared" si="0"/>
        <v>4</v>
      </c>
      <c r="X15" s="10">
        <v>3</v>
      </c>
      <c r="Y15" s="10">
        <v>8</v>
      </c>
      <c r="Z15" s="10">
        <v>5</v>
      </c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>
        <v>1</v>
      </c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>
        <v>1</v>
      </c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 t="shared" ref="U21:W21" si="1">+U20</f>
        <v>1</v>
      </c>
      <c r="V21" s="10">
        <f t="shared" si="1"/>
        <v>1</v>
      </c>
      <c r="W21" s="10">
        <f t="shared" si="1"/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 t="shared" ref="U23:W23" si="2">+U22</f>
        <v>1</v>
      </c>
      <c r="V23" s="10">
        <f t="shared" si="2"/>
        <v>1</v>
      </c>
      <c r="W23" s="10">
        <f t="shared" si="2"/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3">+U26</f>
        <v>1</v>
      </c>
      <c r="V27" s="10">
        <f t="shared" si="3"/>
        <v>1</v>
      </c>
      <c r="W27" s="10">
        <f t="shared" si="3"/>
        <v>1</v>
      </c>
      <c r="X27" s="10">
        <v>1</v>
      </c>
      <c r="Y27" s="10">
        <v>1</v>
      </c>
      <c r="Z27" s="10">
        <v>1</v>
      </c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4">+U28</f>
        <v>1</v>
      </c>
      <c r="V29" s="10">
        <f t="shared" si="4"/>
        <v>1</v>
      </c>
      <c r="W29" s="10">
        <f t="shared" si="4"/>
        <v>1</v>
      </c>
      <c r="X29" s="10">
        <v>1</v>
      </c>
      <c r="Y29" s="10">
        <v>1</v>
      </c>
      <c r="Z29" s="10">
        <v>1</v>
      </c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67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49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5">+U32</f>
        <v>1</v>
      </c>
      <c r="V33" s="10">
        <f t="shared" si="5"/>
        <v>1</v>
      </c>
      <c r="W33" s="10">
        <f t="shared" si="5"/>
        <v>1</v>
      </c>
      <c r="X33" s="10">
        <v>1</v>
      </c>
      <c r="Y33" s="10">
        <v>1</v>
      </c>
      <c r="Z33" s="10">
        <v>1</v>
      </c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f>+W34</f>
        <v>1</v>
      </c>
      <c r="X35" s="10">
        <v>1</v>
      </c>
      <c r="Y35" s="10">
        <v>1</v>
      </c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>
        <v>1</v>
      </c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>
        <v>1</v>
      </c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>
        <v>1</v>
      </c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6">+U42</f>
        <v>3</v>
      </c>
      <c r="V43" s="10">
        <f t="shared" si="6"/>
        <v>2</v>
      </c>
      <c r="W43" s="10">
        <f t="shared" si="6"/>
        <v>3</v>
      </c>
      <c r="X43" s="10">
        <v>2</v>
      </c>
      <c r="Y43" s="10">
        <v>3</v>
      </c>
      <c r="Z43" s="10">
        <v>2</v>
      </c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7">+U44</f>
        <v>1</v>
      </c>
      <c r="V45" s="10">
        <f t="shared" si="7"/>
        <v>1</v>
      </c>
      <c r="W45" s="10">
        <f t="shared" si="7"/>
        <v>1</v>
      </c>
      <c r="X45" s="10">
        <v>1</v>
      </c>
      <c r="Y45" s="10">
        <v>1</v>
      </c>
      <c r="Z45" s="10">
        <v>1</v>
      </c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SUM(U46:AF46)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8">+U46</f>
        <v>2</v>
      </c>
      <c r="V47" s="10">
        <f t="shared" si="8"/>
        <v>2</v>
      </c>
      <c r="W47" s="10">
        <f t="shared" si="8"/>
        <v>2</v>
      </c>
      <c r="X47" s="10">
        <v>2</v>
      </c>
      <c r="Y47" s="10">
        <v>2</v>
      </c>
      <c r="Z47" s="10">
        <v>2</v>
      </c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I100"/>
  <sheetViews>
    <sheetView zoomScale="130" zoomScaleNormal="130" workbookViewId="0">
      <selection activeCell="A12" sqref="A12:A13"/>
    </sheetView>
  </sheetViews>
  <sheetFormatPr baseColWidth="10" defaultColWidth="14.42578125" defaultRowHeight="15" customHeight="1"/>
  <cols>
    <col min="1" max="1" width="7.28515625" style="3" customWidth="1"/>
    <col min="2" max="16" width="6" style="3" customWidth="1"/>
    <col min="17" max="17" width="6.28515625" style="3" customWidth="1"/>
    <col min="18" max="18" width="39.42578125" style="3" customWidth="1"/>
    <col min="19" max="19" width="21.7109375" style="3" customWidth="1"/>
    <col min="20" max="20" width="10.28515625" style="3" customWidth="1"/>
    <col min="21" max="21" width="6.7109375" style="3" customWidth="1"/>
    <col min="22" max="22" width="6" style="3" customWidth="1"/>
    <col min="23" max="24" width="6.42578125" style="3" customWidth="1"/>
    <col min="25" max="26" width="6.7109375" style="3" customWidth="1"/>
    <col min="27" max="27" width="6.28515625" style="3" customWidth="1"/>
    <col min="28" max="28" width="7" style="3" customWidth="1"/>
    <col min="29" max="29" width="6.28515625" style="3" customWidth="1"/>
    <col min="30" max="30" width="7" style="3" customWidth="1"/>
    <col min="31" max="31" width="6.42578125" style="3" customWidth="1"/>
    <col min="32" max="32" width="6.28515625" style="3" customWidth="1"/>
    <col min="33" max="33" width="17.28515625" style="3" customWidth="1"/>
    <col min="34" max="35" width="17.42578125" style="3" customWidth="1"/>
    <col min="36" max="36" width="10.7109375" style="3" customWidth="1"/>
    <col min="37" max="16384" width="14.42578125" style="3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76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AG8</f>
        <v>46119</v>
      </c>
      <c r="AI8" s="51">
        <v>0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SUM(U46:AF47)</f>
        <v>24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129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" right="0.7" top="0.75" bottom="0.75" header="0.3" footer="0.3"/>
  <pageSetup scale="38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I100"/>
  <sheetViews>
    <sheetView zoomScale="130" zoomScaleNormal="130" workbookViewId="0">
      <selection activeCell="AG12" sqref="AG12:AI13"/>
    </sheetView>
  </sheetViews>
  <sheetFormatPr baseColWidth="10" defaultColWidth="14.42578125" defaultRowHeight="15" customHeight="1"/>
  <cols>
    <col min="1" max="1" width="7.28515625" style="12" customWidth="1"/>
    <col min="2" max="16" width="6" style="12" customWidth="1"/>
    <col min="17" max="17" width="6.28515625" style="12" customWidth="1"/>
    <col min="18" max="18" width="39.42578125" style="12" customWidth="1"/>
    <col min="19" max="19" width="21.7109375" style="12" customWidth="1"/>
    <col min="20" max="20" width="10.28515625" style="12" customWidth="1"/>
    <col min="21" max="21" width="6.7109375" style="12" customWidth="1"/>
    <col min="22" max="22" width="6" style="12" customWidth="1"/>
    <col min="23" max="24" width="6.42578125" style="12" customWidth="1"/>
    <col min="25" max="26" width="6.7109375" style="12" customWidth="1"/>
    <col min="27" max="27" width="6.28515625" style="12" customWidth="1"/>
    <col min="28" max="28" width="7" style="12" customWidth="1"/>
    <col min="29" max="29" width="6.28515625" style="12" customWidth="1"/>
    <col min="30" max="30" width="7" style="12" customWidth="1"/>
    <col min="31" max="31" width="6.42578125" style="12" customWidth="1"/>
    <col min="32" max="32" width="6.28515625" style="12" customWidth="1"/>
    <col min="33" max="33" width="17.28515625" style="12" customWidth="1"/>
    <col min="34" max="35" width="17.42578125" style="12" customWidth="1"/>
    <col min="36" max="36" width="10.7109375" style="12" customWidth="1"/>
    <col min="37" max="16384" width="14.42578125" style="12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76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46119</v>
      </c>
      <c r="AH8" s="49">
        <f>+AG8</f>
        <v>46119</v>
      </c>
      <c r="AI8" s="51">
        <v>1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f>+U12</f>
        <v>2</v>
      </c>
      <c r="V13" s="10">
        <f t="shared" ref="V13:W13" si="0">+V12</f>
        <v>2</v>
      </c>
      <c r="W13" s="10">
        <f t="shared" si="0"/>
        <v>2</v>
      </c>
      <c r="X13" s="10"/>
      <c r="Y13" s="10"/>
      <c r="Z13" s="10"/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>+U14</f>
        <v>5</v>
      </c>
      <c r="V15" s="10">
        <f t="shared" ref="V15:W15" si="1">+V14</f>
        <v>3</v>
      </c>
      <c r="W15" s="10">
        <f t="shared" si="1"/>
        <v>4</v>
      </c>
      <c r="X15" s="10"/>
      <c r="Y15" s="10"/>
      <c r="Z15" s="10"/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/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 t="shared" ref="U21:W21" si="2">+U20</f>
        <v>1</v>
      </c>
      <c r="V21" s="10">
        <f t="shared" si="2"/>
        <v>1</v>
      </c>
      <c r="W21" s="10">
        <f t="shared" si="2"/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 t="shared" ref="U23:W23" si="3">+U22</f>
        <v>1</v>
      </c>
      <c r="V23" s="10">
        <f t="shared" si="3"/>
        <v>1</v>
      </c>
      <c r="W23" s="10">
        <f t="shared" si="3"/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4">+U26</f>
        <v>1</v>
      </c>
      <c r="V27" s="10">
        <f t="shared" si="4"/>
        <v>1</v>
      </c>
      <c r="W27" s="10">
        <f t="shared" si="4"/>
        <v>1</v>
      </c>
      <c r="X27" s="10"/>
      <c r="Y27" s="10"/>
      <c r="Z27" s="10"/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5">+U28</f>
        <v>1</v>
      </c>
      <c r="V29" s="10">
        <f t="shared" si="5"/>
        <v>1</v>
      </c>
      <c r="W29" s="10">
        <f t="shared" si="5"/>
        <v>1</v>
      </c>
      <c r="X29" s="10"/>
      <c r="Y29" s="10"/>
      <c r="Z29" s="10"/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6">+U32</f>
        <v>1</v>
      </c>
      <c r="V33" s="10">
        <f t="shared" si="6"/>
        <v>1</v>
      </c>
      <c r="W33" s="10">
        <f t="shared" si="6"/>
        <v>1</v>
      </c>
      <c r="X33" s="10"/>
      <c r="Y33" s="10"/>
      <c r="Z33" s="10"/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f>+W34</f>
        <v>1</v>
      </c>
      <c r="X35" s="10"/>
      <c r="Y35" s="10"/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7">+U42</f>
        <v>3</v>
      </c>
      <c r="V43" s="10">
        <f t="shared" si="7"/>
        <v>2</v>
      </c>
      <c r="W43" s="10">
        <f t="shared" si="7"/>
        <v>3</v>
      </c>
      <c r="X43" s="10"/>
      <c r="Y43" s="10"/>
      <c r="Z43" s="10"/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8">+U44</f>
        <v>1</v>
      </c>
      <c r="V45" s="10">
        <f t="shared" si="8"/>
        <v>1</v>
      </c>
      <c r="W45" s="10">
        <f t="shared" si="8"/>
        <v>1</v>
      </c>
      <c r="X45" s="10"/>
      <c r="Y45" s="10"/>
      <c r="Z45" s="10"/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SUM(U46:AF47)</f>
        <v>30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9">+U46</f>
        <v>2</v>
      </c>
      <c r="V47" s="10">
        <f t="shared" si="9"/>
        <v>2</v>
      </c>
      <c r="W47" s="10">
        <f t="shared" si="9"/>
        <v>2</v>
      </c>
      <c r="X47" s="10"/>
      <c r="Y47" s="10"/>
      <c r="Z47" s="10"/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135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</mergeCells>
  <pageMargins left="0.70866141732283472" right="0.70866141732283472" top="0.74803149606299213" bottom="0.74803149606299213" header="0" footer="0"/>
  <pageSetup paperSize="9" scale="42" orientation="landscape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0"/>
  <sheetViews>
    <sheetView zoomScaleNormal="100" workbookViewId="0">
      <selection activeCell="B22" sqref="B22:Q23"/>
    </sheetView>
  </sheetViews>
  <sheetFormatPr baseColWidth="10" defaultColWidth="14.42578125" defaultRowHeight="15" customHeight="1"/>
  <cols>
    <col min="1" max="1" width="7.28515625" style="14" customWidth="1"/>
    <col min="2" max="16" width="6" style="14" customWidth="1"/>
    <col min="17" max="17" width="6.28515625" style="14" customWidth="1"/>
    <col min="18" max="18" width="39.42578125" style="14" customWidth="1"/>
    <col min="19" max="19" width="21.7109375" style="14" customWidth="1"/>
    <col min="20" max="20" width="10.28515625" style="14" customWidth="1"/>
    <col min="21" max="21" width="6.7109375" style="14" customWidth="1"/>
    <col min="22" max="22" width="6" style="14" customWidth="1"/>
    <col min="23" max="24" width="6.42578125" style="14" customWidth="1"/>
    <col min="25" max="26" width="6.7109375" style="14" customWidth="1"/>
    <col min="27" max="27" width="6.28515625" style="14" customWidth="1"/>
    <col min="28" max="28" width="7" style="14" customWidth="1"/>
    <col min="29" max="29" width="6.28515625" style="14" customWidth="1"/>
    <col min="30" max="30" width="7" style="14" customWidth="1"/>
    <col min="31" max="31" width="6.42578125" style="14" customWidth="1"/>
    <col min="32" max="32" width="6.28515625" style="14" customWidth="1"/>
    <col min="33" max="33" width="17.28515625" style="14" customWidth="1"/>
    <col min="34" max="35" width="17.42578125" style="14" customWidth="1"/>
    <col min="36" max="36" width="10.7109375" style="14" customWidth="1"/>
    <col min="37" max="16384" width="14.42578125" style="14"/>
  </cols>
  <sheetData>
    <row r="1" spans="1:35" ht="37.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</row>
    <row r="2" spans="1:35" ht="39" customHeight="1">
      <c r="A2" s="67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9"/>
    </row>
    <row r="3" spans="1:35" ht="39" customHeight="1">
      <c r="A3" s="7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71"/>
    </row>
    <row r="4" spans="1:35" ht="39" customHeight="1">
      <c r="A4" s="72" t="s">
        <v>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4"/>
    </row>
    <row r="5" spans="1:35" ht="14.25" customHeight="1">
      <c r="A5" s="58" t="s">
        <v>2</v>
      </c>
      <c r="B5" s="59"/>
      <c r="C5" s="59"/>
      <c r="D5" s="59"/>
      <c r="E5" s="26"/>
      <c r="F5" s="60" t="s">
        <v>3</v>
      </c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2"/>
      <c r="T5" s="58" t="s">
        <v>4</v>
      </c>
      <c r="U5" s="27"/>
      <c r="V5" s="63" t="s">
        <v>5</v>
      </c>
      <c r="W5" s="61"/>
      <c r="X5" s="61"/>
      <c r="Y5" s="61"/>
      <c r="Z5" s="61"/>
      <c r="AA5" s="61"/>
      <c r="AB5" s="61"/>
      <c r="AC5" s="61"/>
      <c r="AD5" s="61"/>
      <c r="AE5" s="61"/>
      <c r="AF5" s="62"/>
      <c r="AG5" s="75" t="s">
        <v>6</v>
      </c>
      <c r="AH5" s="75" t="s">
        <v>7</v>
      </c>
      <c r="AI5" s="75" t="s">
        <v>8</v>
      </c>
    </row>
    <row r="6" spans="1:35" ht="14.25" customHeight="1">
      <c r="A6" s="58" t="s">
        <v>9</v>
      </c>
      <c r="B6" s="59"/>
      <c r="C6" s="59"/>
      <c r="D6" s="59"/>
      <c r="E6" s="26"/>
      <c r="F6" s="60" t="s">
        <v>10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2"/>
      <c r="T6" s="58" t="s">
        <v>11</v>
      </c>
      <c r="U6" s="27"/>
      <c r="V6" s="63" t="s">
        <v>12</v>
      </c>
      <c r="W6" s="61"/>
      <c r="X6" s="61"/>
      <c r="Y6" s="61"/>
      <c r="Z6" s="61"/>
      <c r="AA6" s="61"/>
      <c r="AB6" s="61"/>
      <c r="AC6" s="61"/>
      <c r="AD6" s="61"/>
      <c r="AE6" s="61"/>
      <c r="AF6" s="64"/>
      <c r="AG6" s="76"/>
      <c r="AH6" s="76"/>
      <c r="AI6" s="76"/>
    </row>
    <row r="7" spans="1:35" ht="14.25" customHeight="1">
      <c r="A7" s="58" t="s">
        <v>13</v>
      </c>
      <c r="B7" s="59"/>
      <c r="C7" s="59"/>
      <c r="D7" s="59"/>
      <c r="E7" s="26"/>
      <c r="F7" s="60" t="s">
        <v>76</v>
      </c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2"/>
      <c r="T7" s="58" t="s">
        <v>14</v>
      </c>
      <c r="U7" s="27"/>
      <c r="V7" s="63" t="s">
        <v>15</v>
      </c>
      <c r="W7" s="61"/>
      <c r="X7" s="61"/>
      <c r="Y7" s="61"/>
      <c r="Z7" s="61"/>
      <c r="AA7" s="61"/>
      <c r="AB7" s="61"/>
      <c r="AC7" s="61"/>
      <c r="AD7" s="61"/>
      <c r="AE7" s="61"/>
      <c r="AF7" s="64"/>
      <c r="AG7" s="77"/>
      <c r="AH7" s="77"/>
      <c r="AI7" s="77"/>
    </row>
    <row r="8" spans="1:35" ht="15" customHeight="1">
      <c r="A8" s="42" t="s">
        <v>16</v>
      </c>
      <c r="B8" s="37"/>
      <c r="C8" s="37"/>
      <c r="D8" s="37"/>
      <c r="E8" s="38"/>
      <c r="F8" s="43" t="s">
        <v>82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5"/>
      <c r="AG8" s="49">
        <v>46206</v>
      </c>
      <c r="AH8" s="49">
        <f>+AG8</f>
        <v>46206</v>
      </c>
      <c r="AI8" s="51">
        <v>2</v>
      </c>
    </row>
    <row r="9" spans="1:35" ht="20.25" customHeight="1">
      <c r="A9" s="39"/>
      <c r="B9" s="40"/>
      <c r="C9" s="40"/>
      <c r="D9" s="40"/>
      <c r="E9" s="41"/>
      <c r="F9" s="46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8"/>
      <c r="AG9" s="50"/>
      <c r="AH9" s="50"/>
      <c r="AI9" s="50"/>
    </row>
    <row r="10" spans="1:35" ht="15" customHeight="1">
      <c r="A10" s="52" t="s">
        <v>17</v>
      </c>
      <c r="B10" s="54" t="s">
        <v>18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52" t="s">
        <v>19</v>
      </c>
      <c r="S10" s="52" t="s">
        <v>20</v>
      </c>
      <c r="T10" s="52" t="s">
        <v>21</v>
      </c>
      <c r="U10" s="33" t="s">
        <v>87</v>
      </c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5"/>
      <c r="AG10" s="36" t="s">
        <v>22</v>
      </c>
      <c r="AH10" s="37"/>
      <c r="AI10" s="38"/>
    </row>
    <row r="11" spans="1:35" ht="14.25" customHeight="1">
      <c r="A11" s="53"/>
      <c r="B11" s="5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7"/>
      <c r="R11" s="53"/>
      <c r="S11" s="53"/>
      <c r="T11" s="53"/>
      <c r="U11" s="4" t="s">
        <v>23</v>
      </c>
      <c r="V11" s="4" t="s">
        <v>24</v>
      </c>
      <c r="W11" s="4" t="s">
        <v>25</v>
      </c>
      <c r="X11" s="4" t="s">
        <v>26</v>
      </c>
      <c r="Y11" s="4" t="s">
        <v>27</v>
      </c>
      <c r="Z11" s="4" t="s">
        <v>28</v>
      </c>
      <c r="AA11" s="4" t="s">
        <v>29</v>
      </c>
      <c r="AB11" s="4" t="s">
        <v>30</v>
      </c>
      <c r="AC11" s="4" t="s">
        <v>31</v>
      </c>
      <c r="AD11" s="4" t="s">
        <v>32</v>
      </c>
      <c r="AE11" s="4" t="s">
        <v>33</v>
      </c>
      <c r="AF11" s="4" t="s">
        <v>34</v>
      </c>
      <c r="AG11" s="39"/>
      <c r="AH11" s="40"/>
      <c r="AI11" s="41"/>
    </row>
    <row r="12" spans="1:35" ht="14.25" customHeight="1">
      <c r="A12" s="15">
        <v>1</v>
      </c>
      <c r="B12" s="17" t="s">
        <v>63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9"/>
      <c r="R12" s="23" t="s">
        <v>35</v>
      </c>
      <c r="S12" s="23">
        <f>SUM(U12:AF12)</f>
        <v>24</v>
      </c>
      <c r="T12" s="5" t="s">
        <v>36</v>
      </c>
      <c r="U12" s="1">
        <v>2</v>
      </c>
      <c r="V12" s="1">
        <v>2</v>
      </c>
      <c r="W12" s="1">
        <v>2</v>
      </c>
      <c r="X12" s="1">
        <v>2</v>
      </c>
      <c r="Y12" s="1">
        <v>2</v>
      </c>
      <c r="Z12" s="1">
        <v>2</v>
      </c>
      <c r="AA12" s="1">
        <v>2</v>
      </c>
      <c r="AB12" s="1">
        <v>2</v>
      </c>
      <c r="AC12" s="1">
        <v>2</v>
      </c>
      <c r="AD12" s="1">
        <v>2</v>
      </c>
      <c r="AE12" s="1">
        <v>2</v>
      </c>
      <c r="AF12" s="1">
        <v>2</v>
      </c>
      <c r="AG12" s="24"/>
      <c r="AH12" s="18"/>
      <c r="AI12" s="19"/>
    </row>
    <row r="13" spans="1:35" ht="14.25" customHeight="1">
      <c r="A13" s="16"/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2"/>
      <c r="R13" s="16"/>
      <c r="S13" s="16"/>
      <c r="T13" s="9" t="s">
        <v>37</v>
      </c>
      <c r="U13" s="10">
        <f>+U12</f>
        <v>2</v>
      </c>
      <c r="V13" s="10">
        <f t="shared" ref="V13:W13" si="0">+V12</f>
        <v>2</v>
      </c>
      <c r="W13" s="10">
        <f t="shared" si="0"/>
        <v>2</v>
      </c>
      <c r="X13" s="10">
        <v>2</v>
      </c>
      <c r="Y13" s="10">
        <v>2</v>
      </c>
      <c r="Z13" s="10">
        <v>2</v>
      </c>
      <c r="AA13" s="10"/>
      <c r="AB13" s="10"/>
      <c r="AC13" s="10"/>
      <c r="AD13" s="10"/>
      <c r="AE13" s="10"/>
      <c r="AF13" s="10"/>
      <c r="AG13" s="20"/>
      <c r="AH13" s="21"/>
      <c r="AI13" s="22"/>
    </row>
    <row r="14" spans="1:35" ht="15" customHeight="1">
      <c r="A14" s="15">
        <v>2</v>
      </c>
      <c r="B14" s="17" t="s">
        <v>64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9"/>
      <c r="R14" s="23" t="s">
        <v>38</v>
      </c>
      <c r="S14" s="23">
        <f>SUM(U14:AF14)</f>
        <v>47</v>
      </c>
      <c r="T14" s="5" t="s">
        <v>36</v>
      </c>
      <c r="U14" s="1">
        <v>5</v>
      </c>
      <c r="V14" s="1">
        <v>3</v>
      </c>
      <c r="W14" s="1">
        <v>4</v>
      </c>
      <c r="X14" s="1">
        <v>3</v>
      </c>
      <c r="Y14" s="1">
        <v>8</v>
      </c>
      <c r="Z14" s="1">
        <v>5</v>
      </c>
      <c r="AA14" s="1">
        <v>3</v>
      </c>
      <c r="AB14" s="1">
        <v>2</v>
      </c>
      <c r="AC14" s="1">
        <v>3</v>
      </c>
      <c r="AD14" s="1">
        <v>4</v>
      </c>
      <c r="AE14" s="1">
        <v>2</v>
      </c>
      <c r="AF14" s="1">
        <v>5</v>
      </c>
      <c r="AG14" s="32"/>
      <c r="AH14" s="18"/>
      <c r="AI14" s="19"/>
    </row>
    <row r="15" spans="1:35" ht="14.25" customHeight="1">
      <c r="A15" s="16"/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  <c r="R15" s="16"/>
      <c r="S15" s="16"/>
      <c r="T15" s="9" t="s">
        <v>37</v>
      </c>
      <c r="U15" s="10">
        <f>+U14</f>
        <v>5</v>
      </c>
      <c r="V15" s="10">
        <f t="shared" ref="V15:W15" si="1">+V14</f>
        <v>3</v>
      </c>
      <c r="W15" s="10">
        <f t="shared" si="1"/>
        <v>4</v>
      </c>
      <c r="X15" s="10">
        <v>3</v>
      </c>
      <c r="Y15" s="10">
        <v>8</v>
      </c>
      <c r="Z15" s="10">
        <v>5</v>
      </c>
      <c r="AA15" s="10"/>
      <c r="AB15" s="10"/>
      <c r="AC15" s="10"/>
      <c r="AD15" s="10"/>
      <c r="AE15" s="10"/>
      <c r="AF15" s="10"/>
      <c r="AG15" s="20"/>
      <c r="AH15" s="21"/>
      <c r="AI15" s="22"/>
    </row>
    <row r="16" spans="1:35" ht="14.25" customHeight="1">
      <c r="A16" s="15">
        <v>3</v>
      </c>
      <c r="B16" s="17" t="s">
        <v>65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9"/>
      <c r="R16" s="23" t="s">
        <v>39</v>
      </c>
      <c r="S16" s="23">
        <f>SUM(U16:AF16)</f>
        <v>3</v>
      </c>
      <c r="T16" s="5" t="s">
        <v>36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/>
      <c r="AD16" s="1">
        <v>1</v>
      </c>
      <c r="AE16" s="1"/>
      <c r="AF16" s="1"/>
      <c r="AG16" s="32"/>
      <c r="AH16" s="18"/>
      <c r="AI16" s="19"/>
    </row>
    <row r="17" spans="1:35" ht="14.25" customHeight="1">
      <c r="A17" s="16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2"/>
      <c r="R17" s="16"/>
      <c r="S17" s="16"/>
      <c r="T17" s="9" t="s">
        <v>37</v>
      </c>
      <c r="U17" s="10"/>
      <c r="V17" s="10"/>
      <c r="W17" s="10">
        <f>+W16</f>
        <v>1</v>
      </c>
      <c r="X17" s="10"/>
      <c r="Y17" s="10"/>
      <c r="Z17" s="10">
        <v>1</v>
      </c>
      <c r="AA17" s="10"/>
      <c r="AB17" s="10"/>
      <c r="AC17" s="10"/>
      <c r="AD17" s="10"/>
      <c r="AE17" s="10"/>
      <c r="AF17" s="10"/>
      <c r="AG17" s="20"/>
      <c r="AH17" s="21"/>
      <c r="AI17" s="22"/>
    </row>
    <row r="18" spans="1:35" ht="14.25" customHeight="1">
      <c r="A18" s="15">
        <v>4</v>
      </c>
      <c r="B18" s="17" t="s">
        <v>40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9"/>
      <c r="R18" s="23" t="s">
        <v>39</v>
      </c>
      <c r="S18" s="23">
        <f>SUM(U18:AF18)</f>
        <v>4</v>
      </c>
      <c r="T18" s="5" t="s">
        <v>36</v>
      </c>
      <c r="U18" s="2">
        <v>1</v>
      </c>
      <c r="V18" s="2"/>
      <c r="W18" s="2"/>
      <c r="X18" s="2"/>
      <c r="Y18" s="2">
        <v>1</v>
      </c>
      <c r="Z18" s="2"/>
      <c r="AA18" s="2"/>
      <c r="AB18" s="2">
        <v>1</v>
      </c>
      <c r="AC18" s="2"/>
      <c r="AD18" s="2"/>
      <c r="AE18" s="2">
        <v>1</v>
      </c>
      <c r="AF18" s="2"/>
      <c r="AG18" s="32"/>
      <c r="AH18" s="18"/>
      <c r="AI18" s="19"/>
    </row>
    <row r="19" spans="1:35" ht="14.25" customHeight="1">
      <c r="A19" s="1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2"/>
      <c r="R19" s="16"/>
      <c r="S19" s="16"/>
      <c r="T19" s="9" t="s">
        <v>37</v>
      </c>
      <c r="U19" s="10">
        <f>+U18</f>
        <v>1</v>
      </c>
      <c r="V19" s="10"/>
      <c r="W19" s="10"/>
      <c r="X19" s="10"/>
      <c r="Y19" s="10">
        <v>1</v>
      </c>
      <c r="Z19" s="10"/>
      <c r="AA19" s="10"/>
      <c r="AB19" s="10"/>
      <c r="AC19" s="10"/>
      <c r="AD19" s="10"/>
      <c r="AE19" s="10"/>
      <c r="AF19" s="10"/>
      <c r="AG19" s="20"/>
      <c r="AH19" s="21"/>
      <c r="AI19" s="22"/>
    </row>
    <row r="20" spans="1:35" ht="14.25" customHeight="1">
      <c r="A20" s="15">
        <v>5</v>
      </c>
      <c r="B20" s="17" t="s">
        <v>41</v>
      </c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3" t="s">
        <v>42</v>
      </c>
      <c r="S20" s="23">
        <f>SUM(U20:AF20)</f>
        <v>3</v>
      </c>
      <c r="T20" s="5" t="s">
        <v>36</v>
      </c>
      <c r="U20" s="1">
        <v>1</v>
      </c>
      <c r="V20" s="1">
        <v>1</v>
      </c>
      <c r="W20" s="1">
        <v>1</v>
      </c>
      <c r="X20" s="1"/>
      <c r="Y20" s="1"/>
      <c r="Z20" s="1"/>
      <c r="AA20" s="1"/>
      <c r="AB20" s="1"/>
      <c r="AC20" s="1"/>
      <c r="AD20" s="1"/>
      <c r="AE20" s="1"/>
      <c r="AF20" s="1"/>
      <c r="AG20" s="24"/>
      <c r="AH20" s="18"/>
      <c r="AI20" s="19"/>
    </row>
    <row r="21" spans="1:35" ht="14.25" customHeight="1">
      <c r="A21" s="16"/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  <c r="R21" s="16"/>
      <c r="S21" s="16"/>
      <c r="T21" s="9" t="s">
        <v>37</v>
      </c>
      <c r="U21" s="10">
        <f t="shared" ref="U21:W21" si="2">+U20</f>
        <v>1</v>
      </c>
      <c r="V21" s="10">
        <f t="shared" si="2"/>
        <v>1</v>
      </c>
      <c r="W21" s="10">
        <f t="shared" si="2"/>
        <v>1</v>
      </c>
      <c r="X21" s="10"/>
      <c r="Y21" s="10"/>
      <c r="Z21" s="10"/>
      <c r="AA21" s="10"/>
      <c r="AB21" s="10"/>
      <c r="AC21" s="10"/>
      <c r="AD21" s="10"/>
      <c r="AE21" s="10"/>
      <c r="AF21" s="10"/>
      <c r="AG21" s="20"/>
      <c r="AH21" s="21"/>
      <c r="AI21" s="22"/>
    </row>
    <row r="22" spans="1:35" ht="14.25" customHeight="1">
      <c r="A22" s="15">
        <v>6</v>
      </c>
      <c r="B22" s="17" t="s">
        <v>43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9"/>
      <c r="R22" s="23" t="s">
        <v>44</v>
      </c>
      <c r="S22" s="23">
        <f>SUM(U22:AF22)</f>
        <v>3</v>
      </c>
      <c r="T22" s="5" t="s">
        <v>36</v>
      </c>
      <c r="U22" s="1">
        <v>1</v>
      </c>
      <c r="V22" s="1">
        <v>1</v>
      </c>
      <c r="W22" s="1">
        <v>1</v>
      </c>
      <c r="X22" s="1"/>
      <c r="Y22" s="1"/>
      <c r="Z22" s="1"/>
      <c r="AA22" s="1"/>
      <c r="AB22" s="1"/>
      <c r="AC22" s="1"/>
      <c r="AD22" s="1"/>
      <c r="AE22" s="1"/>
      <c r="AF22" s="1"/>
      <c r="AG22" s="32"/>
      <c r="AH22" s="18"/>
      <c r="AI22" s="19"/>
    </row>
    <row r="23" spans="1:35" ht="14.25" customHeight="1">
      <c r="A23" s="16"/>
      <c r="B23" s="20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2"/>
      <c r="R23" s="16"/>
      <c r="S23" s="16"/>
      <c r="T23" s="9" t="s">
        <v>37</v>
      </c>
      <c r="U23" s="10">
        <f t="shared" ref="U23:W23" si="3">+U22</f>
        <v>1</v>
      </c>
      <c r="V23" s="10">
        <f t="shared" si="3"/>
        <v>1</v>
      </c>
      <c r="W23" s="10">
        <f t="shared" si="3"/>
        <v>1</v>
      </c>
      <c r="X23" s="10"/>
      <c r="Y23" s="10"/>
      <c r="Z23" s="10"/>
      <c r="AA23" s="10"/>
      <c r="AB23" s="10"/>
      <c r="AC23" s="10"/>
      <c r="AD23" s="10"/>
      <c r="AE23" s="10"/>
      <c r="AF23" s="10"/>
      <c r="AG23" s="20"/>
      <c r="AH23" s="21"/>
      <c r="AI23" s="22"/>
    </row>
    <row r="24" spans="1:35" ht="14.25" customHeight="1">
      <c r="A24" s="15">
        <v>7</v>
      </c>
      <c r="B24" s="17" t="s">
        <v>58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9"/>
      <c r="R24" s="23" t="s">
        <v>45</v>
      </c>
      <c r="S24" s="23">
        <f>SUM(U24:AF24)</f>
        <v>1</v>
      </c>
      <c r="T24" s="5" t="s">
        <v>36</v>
      </c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>
        <v>1</v>
      </c>
      <c r="AG24" s="24"/>
      <c r="AH24" s="18"/>
      <c r="AI24" s="19"/>
    </row>
    <row r="25" spans="1:35" ht="14.25" customHeight="1">
      <c r="A25" s="16"/>
      <c r="B25" s="20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2"/>
      <c r="R25" s="16"/>
      <c r="S25" s="16"/>
      <c r="T25" s="9" t="s">
        <v>37</v>
      </c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20"/>
      <c r="AH25" s="21"/>
      <c r="AI25" s="22"/>
    </row>
    <row r="26" spans="1:35" ht="14.25" customHeight="1">
      <c r="A26" s="15">
        <v>8</v>
      </c>
      <c r="B26" s="17" t="s">
        <v>66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9"/>
      <c r="R26" s="23" t="s">
        <v>46</v>
      </c>
      <c r="S26" s="23">
        <f>SUM(U26:AF26)</f>
        <v>12</v>
      </c>
      <c r="T26" s="5" t="s">
        <v>36</v>
      </c>
      <c r="U26" s="1">
        <v>1</v>
      </c>
      <c r="V26" s="1">
        <v>1</v>
      </c>
      <c r="W26" s="1">
        <v>1</v>
      </c>
      <c r="X26" s="1">
        <v>1</v>
      </c>
      <c r="Y26" s="1">
        <v>1</v>
      </c>
      <c r="Z26" s="1">
        <v>1</v>
      </c>
      <c r="AA26" s="1">
        <v>1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24"/>
      <c r="AH26" s="18"/>
      <c r="AI26" s="19"/>
    </row>
    <row r="27" spans="1:35" ht="18" customHeight="1">
      <c r="A27" s="16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  <c r="R27" s="16"/>
      <c r="S27" s="16"/>
      <c r="T27" s="9" t="s">
        <v>37</v>
      </c>
      <c r="U27" s="10">
        <f t="shared" ref="U27:W27" si="4">+U26</f>
        <v>1</v>
      </c>
      <c r="V27" s="10">
        <f t="shared" si="4"/>
        <v>1</v>
      </c>
      <c r="W27" s="10">
        <f t="shared" si="4"/>
        <v>1</v>
      </c>
      <c r="X27" s="10">
        <v>1</v>
      </c>
      <c r="Y27" s="10">
        <v>1</v>
      </c>
      <c r="Z27" s="10">
        <v>1</v>
      </c>
      <c r="AA27" s="10"/>
      <c r="AB27" s="10"/>
      <c r="AC27" s="10"/>
      <c r="AD27" s="10"/>
      <c r="AE27" s="10"/>
      <c r="AF27" s="10"/>
      <c r="AG27" s="20"/>
      <c r="AH27" s="21"/>
      <c r="AI27" s="22"/>
    </row>
    <row r="28" spans="1:35" ht="14.25" customHeight="1">
      <c r="A28" s="15">
        <v>9</v>
      </c>
      <c r="B28" s="17" t="s">
        <v>47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9"/>
      <c r="R28" s="23" t="s">
        <v>48</v>
      </c>
      <c r="S28" s="23">
        <f>SUM(U28:AF28)</f>
        <v>12</v>
      </c>
      <c r="T28" s="5" t="s">
        <v>36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>
        <v>1</v>
      </c>
      <c r="AE28" s="2">
        <v>1</v>
      </c>
      <c r="AF28" s="2">
        <v>1</v>
      </c>
      <c r="AG28" s="24"/>
      <c r="AH28" s="18"/>
      <c r="AI28" s="19"/>
    </row>
    <row r="29" spans="1:35" ht="14.25" customHeight="1">
      <c r="A29" s="16"/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2"/>
      <c r="R29" s="16"/>
      <c r="S29" s="16"/>
      <c r="T29" s="9" t="s">
        <v>37</v>
      </c>
      <c r="U29" s="10">
        <f t="shared" ref="U29:W29" si="5">+U28</f>
        <v>1</v>
      </c>
      <c r="V29" s="10">
        <f t="shared" si="5"/>
        <v>1</v>
      </c>
      <c r="W29" s="10">
        <f t="shared" si="5"/>
        <v>1</v>
      </c>
      <c r="X29" s="10">
        <v>1</v>
      </c>
      <c r="Y29" s="10">
        <v>1</v>
      </c>
      <c r="Z29" s="10">
        <v>1</v>
      </c>
      <c r="AA29" s="10"/>
      <c r="AB29" s="10"/>
      <c r="AC29" s="10"/>
      <c r="AD29" s="10"/>
      <c r="AE29" s="10"/>
      <c r="AF29" s="10"/>
      <c r="AG29" s="20"/>
      <c r="AH29" s="21"/>
      <c r="AI29" s="22"/>
    </row>
    <row r="30" spans="1:35" ht="14.25" customHeight="1">
      <c r="A30" s="15">
        <v>10</v>
      </c>
      <c r="B30" s="17" t="s">
        <v>71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23" t="s">
        <v>72</v>
      </c>
      <c r="S30" s="23">
        <f>SUM(U30:AF30)</f>
        <v>2</v>
      </c>
      <c r="T30" s="5" t="s">
        <v>36</v>
      </c>
      <c r="U30" s="2">
        <v>1</v>
      </c>
      <c r="V30" s="2"/>
      <c r="W30" s="2"/>
      <c r="X30" s="2"/>
      <c r="Y30" s="2"/>
      <c r="Z30" s="2"/>
      <c r="AA30" s="2">
        <v>1</v>
      </c>
      <c r="AB30" s="2"/>
      <c r="AC30" s="2"/>
      <c r="AD30" s="2"/>
      <c r="AE30" s="2"/>
      <c r="AF30" s="2"/>
      <c r="AG30" s="24"/>
      <c r="AH30" s="18"/>
      <c r="AI30" s="19"/>
    </row>
    <row r="31" spans="1:35" ht="14.25" customHeight="1">
      <c r="A31" s="16"/>
      <c r="B31" s="20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2"/>
      <c r="R31" s="16"/>
      <c r="S31" s="16"/>
      <c r="T31" s="9" t="s">
        <v>37</v>
      </c>
      <c r="U31" s="10">
        <f>+U30</f>
        <v>1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20"/>
      <c r="AH31" s="21"/>
      <c r="AI31" s="22"/>
    </row>
    <row r="32" spans="1:35" ht="14.25" customHeight="1">
      <c r="A32" s="15">
        <v>11</v>
      </c>
      <c r="B32" s="17" t="s">
        <v>73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9"/>
      <c r="R32" s="23" t="s">
        <v>45</v>
      </c>
      <c r="S32" s="23">
        <f>SUM(U32:AF32)</f>
        <v>12</v>
      </c>
      <c r="T32" s="5" t="s">
        <v>36</v>
      </c>
      <c r="U32" s="1">
        <v>1</v>
      </c>
      <c r="V32" s="1">
        <v>1</v>
      </c>
      <c r="W32" s="1">
        <v>1</v>
      </c>
      <c r="X32" s="1">
        <v>1</v>
      </c>
      <c r="Y32" s="1">
        <v>1</v>
      </c>
      <c r="Z32" s="1">
        <v>1</v>
      </c>
      <c r="AA32" s="1">
        <v>1</v>
      </c>
      <c r="AB32" s="1">
        <v>1</v>
      </c>
      <c r="AC32" s="1">
        <v>1</v>
      </c>
      <c r="AD32" s="1">
        <v>1</v>
      </c>
      <c r="AE32" s="1">
        <v>1</v>
      </c>
      <c r="AF32" s="1">
        <v>1</v>
      </c>
      <c r="AG32" s="24"/>
      <c r="AH32" s="18"/>
      <c r="AI32" s="19"/>
    </row>
    <row r="33" spans="1:35" ht="14.25" customHeight="1">
      <c r="A33" s="16"/>
      <c r="B33" s="20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  <c r="R33" s="16"/>
      <c r="S33" s="16"/>
      <c r="T33" s="9" t="s">
        <v>37</v>
      </c>
      <c r="U33" s="10">
        <f t="shared" ref="U33:W33" si="6">+U32</f>
        <v>1</v>
      </c>
      <c r="V33" s="10">
        <f t="shared" si="6"/>
        <v>1</v>
      </c>
      <c r="W33" s="10">
        <f t="shared" si="6"/>
        <v>1</v>
      </c>
      <c r="X33" s="10">
        <v>1</v>
      </c>
      <c r="Y33" s="10">
        <v>1</v>
      </c>
      <c r="Z33" s="10">
        <v>1</v>
      </c>
      <c r="AA33" s="10"/>
      <c r="AB33" s="10"/>
      <c r="AC33" s="10"/>
      <c r="AD33" s="10"/>
      <c r="AE33" s="10"/>
      <c r="AF33" s="10"/>
      <c r="AG33" s="20"/>
      <c r="AH33" s="21"/>
      <c r="AI33" s="22"/>
    </row>
    <row r="34" spans="1:35" ht="15.75" customHeight="1">
      <c r="A34" s="15">
        <v>12</v>
      </c>
      <c r="B34" s="17" t="s">
        <v>59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3" t="s">
        <v>51</v>
      </c>
      <c r="S34" s="23">
        <f>SUM(U34:AF34)</f>
        <v>6</v>
      </c>
      <c r="T34" s="5" t="s">
        <v>36</v>
      </c>
      <c r="U34" s="1"/>
      <c r="V34" s="1"/>
      <c r="W34" s="1">
        <v>1</v>
      </c>
      <c r="X34" s="1">
        <v>1</v>
      </c>
      <c r="Y34" s="1">
        <v>1</v>
      </c>
      <c r="Z34" s="1"/>
      <c r="AA34" s="1"/>
      <c r="AB34" s="1">
        <v>1</v>
      </c>
      <c r="AC34" s="1">
        <v>1</v>
      </c>
      <c r="AD34" s="1"/>
      <c r="AE34" s="1"/>
      <c r="AF34" s="1">
        <v>1</v>
      </c>
      <c r="AG34" s="32"/>
      <c r="AH34" s="18"/>
      <c r="AI34" s="19"/>
    </row>
    <row r="35" spans="1:35" ht="14.25" customHeight="1">
      <c r="A35" s="1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16"/>
      <c r="S35" s="16"/>
      <c r="T35" s="9" t="s">
        <v>37</v>
      </c>
      <c r="U35" s="10"/>
      <c r="V35" s="10"/>
      <c r="W35" s="10">
        <f>+W34</f>
        <v>1</v>
      </c>
      <c r="X35" s="10">
        <v>1</v>
      </c>
      <c r="Y35" s="10">
        <v>1</v>
      </c>
      <c r="Z35" s="10"/>
      <c r="AA35" s="10"/>
      <c r="AB35" s="10"/>
      <c r="AC35" s="10"/>
      <c r="AD35" s="10"/>
      <c r="AE35" s="10"/>
      <c r="AF35" s="10"/>
      <c r="AG35" s="20"/>
      <c r="AH35" s="21"/>
      <c r="AI35" s="22"/>
    </row>
    <row r="36" spans="1:35" ht="14.25" customHeight="1">
      <c r="A36" s="15">
        <v>13</v>
      </c>
      <c r="B36" s="17" t="s">
        <v>60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9"/>
      <c r="R36" s="23" t="s">
        <v>52</v>
      </c>
      <c r="S36" s="23">
        <f>SUM(U36:AF36)</f>
        <v>3</v>
      </c>
      <c r="T36" s="5" t="s">
        <v>36</v>
      </c>
      <c r="U36" s="1"/>
      <c r="V36" s="1">
        <v>1</v>
      </c>
      <c r="W36" s="1"/>
      <c r="X36" s="1"/>
      <c r="Y36" s="1"/>
      <c r="Z36" s="1">
        <v>1</v>
      </c>
      <c r="AA36" s="1"/>
      <c r="AB36" s="1"/>
      <c r="AC36" s="1"/>
      <c r="AD36" s="1">
        <v>1</v>
      </c>
      <c r="AE36" s="1"/>
      <c r="AF36" s="1"/>
      <c r="AG36" s="32"/>
      <c r="AH36" s="18"/>
      <c r="AI36" s="19"/>
    </row>
    <row r="37" spans="1:35" ht="14.25" customHeight="1">
      <c r="A37" s="16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2"/>
      <c r="R37" s="16"/>
      <c r="S37" s="16"/>
      <c r="T37" s="9" t="s">
        <v>37</v>
      </c>
      <c r="U37" s="10"/>
      <c r="V37" s="10">
        <f>+V36</f>
        <v>1</v>
      </c>
      <c r="W37" s="10"/>
      <c r="X37" s="10"/>
      <c r="Y37" s="10"/>
      <c r="Z37" s="10">
        <v>1</v>
      </c>
      <c r="AA37" s="10"/>
      <c r="AB37" s="10"/>
      <c r="AC37" s="10"/>
      <c r="AD37" s="10"/>
      <c r="AE37" s="10"/>
      <c r="AF37" s="10"/>
      <c r="AG37" s="20"/>
      <c r="AH37" s="21"/>
      <c r="AI37" s="22"/>
    </row>
    <row r="38" spans="1:35" ht="14.25" customHeight="1">
      <c r="A38" s="15">
        <v>14</v>
      </c>
      <c r="B38" s="17" t="s">
        <v>61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9"/>
      <c r="R38" s="23" t="s">
        <v>53</v>
      </c>
      <c r="S38" s="23">
        <f>SUM(U38:AF38)</f>
        <v>2</v>
      </c>
      <c r="T38" s="5" t="s">
        <v>36</v>
      </c>
      <c r="U38" s="2"/>
      <c r="V38" s="2"/>
      <c r="W38" s="2"/>
      <c r="X38" s="2">
        <v>1</v>
      </c>
      <c r="Y38" s="2"/>
      <c r="Z38" s="2"/>
      <c r="AA38" s="2"/>
      <c r="AB38" s="2"/>
      <c r="AC38" s="2">
        <v>1</v>
      </c>
      <c r="AD38" s="2"/>
      <c r="AE38" s="2"/>
      <c r="AF38" s="2"/>
      <c r="AG38" s="32"/>
      <c r="AH38" s="18"/>
      <c r="AI38" s="19"/>
    </row>
    <row r="39" spans="1:35" ht="14.25" customHeight="1">
      <c r="A39" s="16"/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  <c r="R39" s="16"/>
      <c r="S39" s="16"/>
      <c r="T39" s="9" t="s">
        <v>37</v>
      </c>
      <c r="U39" s="10"/>
      <c r="V39" s="10"/>
      <c r="W39" s="10"/>
      <c r="X39" s="10">
        <v>1</v>
      </c>
      <c r="Y39" s="10"/>
      <c r="Z39" s="10"/>
      <c r="AA39" s="10"/>
      <c r="AB39" s="10"/>
      <c r="AC39" s="10"/>
      <c r="AD39" s="10"/>
      <c r="AE39" s="10"/>
      <c r="AF39" s="10"/>
      <c r="AG39" s="20"/>
      <c r="AH39" s="21"/>
      <c r="AI39" s="22"/>
    </row>
    <row r="40" spans="1:35" ht="14.25" customHeight="1">
      <c r="A40" s="15">
        <v>15</v>
      </c>
      <c r="B40" s="17" t="s">
        <v>68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23" t="s">
        <v>35</v>
      </c>
      <c r="S40" s="23">
        <f>SUM(U40:AF40)</f>
        <v>3</v>
      </c>
      <c r="T40" s="5" t="s">
        <v>36</v>
      </c>
      <c r="U40" s="1">
        <v>1</v>
      </c>
      <c r="V40" s="1"/>
      <c r="W40" s="1"/>
      <c r="X40" s="1"/>
      <c r="Y40" s="1">
        <v>1</v>
      </c>
      <c r="Z40" s="1"/>
      <c r="AA40" s="1"/>
      <c r="AB40" s="1"/>
      <c r="AC40" s="1">
        <v>1</v>
      </c>
      <c r="AD40" s="1"/>
      <c r="AE40" s="1"/>
      <c r="AF40" s="1"/>
      <c r="AG40" s="24"/>
      <c r="AH40" s="18"/>
      <c r="AI40" s="19"/>
    </row>
    <row r="41" spans="1:35" ht="14.25" customHeight="1">
      <c r="A41" s="16"/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2"/>
      <c r="R41" s="16"/>
      <c r="S41" s="16"/>
      <c r="T41" s="9" t="s">
        <v>37</v>
      </c>
      <c r="U41" s="10">
        <f>+U40</f>
        <v>1</v>
      </c>
      <c r="V41" s="10"/>
      <c r="W41" s="10"/>
      <c r="X41" s="10"/>
      <c r="Y41" s="10">
        <v>1</v>
      </c>
      <c r="Z41" s="10"/>
      <c r="AA41" s="10"/>
      <c r="AB41" s="10"/>
      <c r="AC41" s="10"/>
      <c r="AD41" s="10"/>
      <c r="AE41" s="10"/>
      <c r="AF41" s="10"/>
      <c r="AG41" s="20"/>
      <c r="AH41" s="21"/>
      <c r="AI41" s="22"/>
    </row>
    <row r="42" spans="1:35" ht="14.25" customHeight="1">
      <c r="A42" s="15">
        <v>16</v>
      </c>
      <c r="B42" s="17" t="s">
        <v>69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9"/>
      <c r="R42" s="23" t="s">
        <v>54</v>
      </c>
      <c r="S42" s="23">
        <f>SUM(U42:AF42)</f>
        <v>30</v>
      </c>
      <c r="T42" s="5" t="s">
        <v>36</v>
      </c>
      <c r="U42" s="1">
        <v>3</v>
      </c>
      <c r="V42" s="1">
        <v>2</v>
      </c>
      <c r="W42" s="1">
        <v>3</v>
      </c>
      <c r="X42" s="1">
        <v>2</v>
      </c>
      <c r="Y42" s="1">
        <v>3</v>
      </c>
      <c r="Z42" s="1">
        <v>2</v>
      </c>
      <c r="AA42" s="1">
        <v>3</v>
      </c>
      <c r="AB42" s="1">
        <v>2</v>
      </c>
      <c r="AC42" s="1">
        <v>3</v>
      </c>
      <c r="AD42" s="1">
        <v>2</v>
      </c>
      <c r="AE42" s="1">
        <v>3</v>
      </c>
      <c r="AF42" s="1">
        <v>2</v>
      </c>
      <c r="AG42" s="32"/>
      <c r="AH42" s="18"/>
      <c r="AI42" s="19"/>
    </row>
    <row r="43" spans="1:35" ht="14.25" customHeight="1">
      <c r="A43" s="16"/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2"/>
      <c r="R43" s="16"/>
      <c r="S43" s="16"/>
      <c r="T43" s="9" t="s">
        <v>37</v>
      </c>
      <c r="U43" s="10">
        <f t="shared" ref="U43:W43" si="7">+U42</f>
        <v>3</v>
      </c>
      <c r="V43" s="10">
        <f t="shared" si="7"/>
        <v>2</v>
      </c>
      <c r="W43" s="10">
        <f t="shared" si="7"/>
        <v>3</v>
      </c>
      <c r="X43" s="10">
        <v>2</v>
      </c>
      <c r="Y43" s="10">
        <v>3</v>
      </c>
      <c r="Z43" s="10">
        <v>2</v>
      </c>
      <c r="AA43" s="10"/>
      <c r="AB43" s="10"/>
      <c r="AC43" s="10"/>
      <c r="AD43" s="10"/>
      <c r="AE43" s="10"/>
      <c r="AF43" s="10"/>
      <c r="AG43" s="20"/>
      <c r="AH43" s="21"/>
      <c r="AI43" s="22"/>
    </row>
    <row r="44" spans="1:35" ht="15" customHeight="1">
      <c r="A44" s="15">
        <v>17</v>
      </c>
      <c r="B44" s="17" t="s">
        <v>62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9"/>
      <c r="R44" s="23" t="s">
        <v>50</v>
      </c>
      <c r="S44" s="23">
        <f>SUM(U44:AF44)</f>
        <v>12</v>
      </c>
      <c r="T44" s="5" t="s">
        <v>36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24"/>
      <c r="AH44" s="18"/>
      <c r="AI44" s="19"/>
    </row>
    <row r="45" spans="1:35" ht="14.25" customHeight="1">
      <c r="A45" s="16"/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  <c r="R45" s="16"/>
      <c r="S45" s="16"/>
      <c r="T45" s="9" t="s">
        <v>37</v>
      </c>
      <c r="U45" s="10">
        <f t="shared" ref="U45:W45" si="8">+U44</f>
        <v>1</v>
      </c>
      <c r="V45" s="10">
        <f t="shared" si="8"/>
        <v>1</v>
      </c>
      <c r="W45" s="10">
        <f t="shared" si="8"/>
        <v>1</v>
      </c>
      <c r="X45" s="10">
        <v>1</v>
      </c>
      <c r="Y45" s="10">
        <v>1</v>
      </c>
      <c r="Z45" s="10">
        <v>1</v>
      </c>
      <c r="AA45" s="10"/>
      <c r="AB45" s="10"/>
      <c r="AC45" s="10"/>
      <c r="AD45" s="10"/>
      <c r="AE45" s="10"/>
      <c r="AF45" s="10"/>
      <c r="AG45" s="20"/>
      <c r="AH45" s="21"/>
      <c r="AI45" s="22"/>
    </row>
    <row r="46" spans="1:35" ht="14.25" customHeight="1">
      <c r="A46" s="15">
        <v>18</v>
      </c>
      <c r="B46" s="17" t="s">
        <v>70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9"/>
      <c r="R46" s="23" t="s">
        <v>55</v>
      </c>
      <c r="S46" s="23">
        <f>SUM(U46:AF47)</f>
        <v>36</v>
      </c>
      <c r="T46" s="5" t="s">
        <v>36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2</v>
      </c>
      <c r="AA46" s="1">
        <v>2</v>
      </c>
      <c r="AB46" s="1">
        <v>2</v>
      </c>
      <c r="AC46" s="1">
        <v>2</v>
      </c>
      <c r="AD46" s="1">
        <v>2</v>
      </c>
      <c r="AE46" s="1">
        <v>2</v>
      </c>
      <c r="AF46" s="1">
        <v>2</v>
      </c>
      <c r="AG46" s="24"/>
      <c r="AH46" s="18"/>
      <c r="AI46" s="19"/>
    </row>
    <row r="47" spans="1:35" ht="14.25" customHeight="1">
      <c r="A47" s="16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  <c r="R47" s="16"/>
      <c r="S47" s="16"/>
      <c r="T47" s="9" t="s">
        <v>37</v>
      </c>
      <c r="U47" s="10">
        <f t="shared" ref="U47:W47" si="9">+U46</f>
        <v>2</v>
      </c>
      <c r="V47" s="10">
        <f t="shared" si="9"/>
        <v>2</v>
      </c>
      <c r="W47" s="10">
        <f t="shared" si="9"/>
        <v>2</v>
      </c>
      <c r="X47" s="10">
        <v>2</v>
      </c>
      <c r="Y47" s="10">
        <v>2</v>
      </c>
      <c r="Z47" s="10">
        <v>2</v>
      </c>
      <c r="AA47" s="10"/>
      <c r="AB47" s="10"/>
      <c r="AC47" s="10"/>
      <c r="AD47" s="10"/>
      <c r="AE47" s="10"/>
      <c r="AF47" s="10"/>
      <c r="AG47" s="20"/>
      <c r="AH47" s="21"/>
      <c r="AI47" s="22"/>
    </row>
    <row r="48" spans="1:35" ht="14.25" customHeight="1">
      <c r="A48" s="6"/>
      <c r="B48" s="25" t="s">
        <v>57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7"/>
      <c r="R48" s="7"/>
      <c r="S48" s="8">
        <f>SUM(S18:S47)</f>
        <v>141</v>
      </c>
      <c r="T48" s="28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29"/>
      <c r="AI48" s="31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23">
    <mergeCell ref="A46:A47"/>
    <mergeCell ref="B46:Q47"/>
    <mergeCell ref="R46:R47"/>
    <mergeCell ref="S46:S47"/>
    <mergeCell ref="AG46:AI47"/>
    <mergeCell ref="B48:Q48"/>
    <mergeCell ref="T48:AF48"/>
    <mergeCell ref="AG48:AI48"/>
    <mergeCell ref="A42:A43"/>
    <mergeCell ref="B42:Q43"/>
    <mergeCell ref="R42:R43"/>
    <mergeCell ref="S42:S43"/>
    <mergeCell ref="AG42:AI43"/>
    <mergeCell ref="A44:A45"/>
    <mergeCell ref="B44:Q45"/>
    <mergeCell ref="R44:R45"/>
    <mergeCell ref="S44:S45"/>
    <mergeCell ref="AG44:AI45"/>
    <mergeCell ref="A38:A39"/>
    <mergeCell ref="B38:Q39"/>
    <mergeCell ref="R38:R39"/>
    <mergeCell ref="S38:S39"/>
    <mergeCell ref="AG38:AI39"/>
    <mergeCell ref="A40:A41"/>
    <mergeCell ref="B40:Q41"/>
    <mergeCell ref="R40:R41"/>
    <mergeCell ref="S40:S41"/>
    <mergeCell ref="AG40:AI41"/>
    <mergeCell ref="A34:A35"/>
    <mergeCell ref="B34:Q35"/>
    <mergeCell ref="R34:R35"/>
    <mergeCell ref="S34:S35"/>
    <mergeCell ref="AG34:AI35"/>
    <mergeCell ref="A36:A37"/>
    <mergeCell ref="B36:Q37"/>
    <mergeCell ref="R36:R37"/>
    <mergeCell ref="S36:S37"/>
    <mergeCell ref="AG36:AI37"/>
    <mergeCell ref="A30:A31"/>
    <mergeCell ref="B30:Q31"/>
    <mergeCell ref="R30:R31"/>
    <mergeCell ref="S30:S31"/>
    <mergeCell ref="AG30:AI31"/>
    <mergeCell ref="A32:A33"/>
    <mergeCell ref="B32:Q33"/>
    <mergeCell ref="R32:R33"/>
    <mergeCell ref="S32:S33"/>
    <mergeCell ref="AG32:AI33"/>
    <mergeCell ref="A26:A27"/>
    <mergeCell ref="B26:Q27"/>
    <mergeCell ref="R26:R27"/>
    <mergeCell ref="S26:S27"/>
    <mergeCell ref="AG26:AI27"/>
    <mergeCell ref="A28:A29"/>
    <mergeCell ref="B28:Q29"/>
    <mergeCell ref="R28:R29"/>
    <mergeCell ref="S28:S29"/>
    <mergeCell ref="AG28:AI29"/>
    <mergeCell ref="A22:A23"/>
    <mergeCell ref="B22:Q23"/>
    <mergeCell ref="R22:R23"/>
    <mergeCell ref="S22:S23"/>
    <mergeCell ref="AG22:AI23"/>
    <mergeCell ref="A24:A25"/>
    <mergeCell ref="B24:Q25"/>
    <mergeCell ref="R24:R25"/>
    <mergeCell ref="S24:S25"/>
    <mergeCell ref="AG24:AI25"/>
    <mergeCell ref="A18:A19"/>
    <mergeCell ref="B18:Q19"/>
    <mergeCell ref="R18:R19"/>
    <mergeCell ref="S18:S19"/>
    <mergeCell ref="AG18:AI19"/>
    <mergeCell ref="A20:A21"/>
    <mergeCell ref="B20:Q21"/>
    <mergeCell ref="R20:R21"/>
    <mergeCell ref="S20:S21"/>
    <mergeCell ref="AG20:AI21"/>
    <mergeCell ref="A14:A15"/>
    <mergeCell ref="B14:Q15"/>
    <mergeCell ref="R14:R15"/>
    <mergeCell ref="S14:S15"/>
    <mergeCell ref="AG14:AI15"/>
    <mergeCell ref="A16:A17"/>
    <mergeCell ref="B16:Q17"/>
    <mergeCell ref="R16:R17"/>
    <mergeCell ref="S16:S17"/>
    <mergeCell ref="AG16:AI17"/>
    <mergeCell ref="U10:AF10"/>
    <mergeCell ref="AG10:AI11"/>
    <mergeCell ref="A12:A13"/>
    <mergeCell ref="B12:Q13"/>
    <mergeCell ref="R12:R13"/>
    <mergeCell ref="S12:S13"/>
    <mergeCell ref="AG12:AI13"/>
    <mergeCell ref="A8:E9"/>
    <mergeCell ref="F8:AF9"/>
    <mergeCell ref="AG8:AG9"/>
    <mergeCell ref="AH8:AH9"/>
    <mergeCell ref="AI8:AI9"/>
    <mergeCell ref="A10:A11"/>
    <mergeCell ref="B10:Q11"/>
    <mergeCell ref="R10:R11"/>
    <mergeCell ref="S10:S11"/>
    <mergeCell ref="T10:T11"/>
    <mergeCell ref="A6:E6"/>
    <mergeCell ref="F6:S6"/>
    <mergeCell ref="T6:U6"/>
    <mergeCell ref="V6:AF6"/>
    <mergeCell ref="A7:E7"/>
    <mergeCell ref="F7:S7"/>
    <mergeCell ref="T7:U7"/>
    <mergeCell ref="V7:AF7"/>
    <mergeCell ref="A1:AI1"/>
    <mergeCell ref="A2:AI3"/>
    <mergeCell ref="A4:AI4"/>
    <mergeCell ref="A5:E5"/>
    <mergeCell ref="F5:S5"/>
    <mergeCell ref="T5:U5"/>
    <mergeCell ref="V5:AF5"/>
    <mergeCell ref="AG5:AG7"/>
    <mergeCell ref="AH5:AH7"/>
    <mergeCell ref="AI5:AI7"/>
  </mergeCells>
  <pageMargins left="0.70866141732283472" right="0.70866141732283472" top="0.74803149606299213" bottom="0.74803149606299213" header="0" footer="0"/>
  <pageSetup paperSize="9" scale="42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24</vt:i4>
      </vt:variant>
    </vt:vector>
  </HeadingPairs>
  <TitlesOfParts>
    <vt:vector size="24" baseType="lpstr">
      <vt:lpstr>1</vt:lpstr>
      <vt:lpstr>1.1</vt:lpstr>
      <vt:lpstr>1.2</vt:lpstr>
      <vt:lpstr>2</vt:lpstr>
      <vt:lpstr>2.1</vt:lpstr>
      <vt:lpstr>2.2</vt:lpstr>
      <vt:lpstr>3</vt:lpstr>
      <vt:lpstr>3.1</vt:lpstr>
      <vt:lpstr>3.2</vt:lpstr>
      <vt:lpstr>4</vt:lpstr>
      <vt:lpstr>4.1</vt:lpstr>
      <vt:lpstr>4.2</vt:lpstr>
      <vt:lpstr>5</vt:lpstr>
      <vt:lpstr>5.1</vt:lpstr>
      <vt:lpstr>5.2</vt:lpstr>
      <vt:lpstr>6</vt:lpstr>
      <vt:lpstr>6.1</vt:lpstr>
      <vt:lpstr>6.2</vt:lpstr>
      <vt:lpstr>7</vt:lpstr>
      <vt:lpstr>7.1</vt:lpstr>
      <vt:lpstr>7.2</vt:lpstr>
      <vt:lpstr>8</vt:lpstr>
      <vt:lpstr>8.1</vt:lpstr>
      <vt:lpstr>8.2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INGRESOS PROPIOS</cp:lastModifiedBy>
  <cp:lastPrinted>2026-04-14T16:29:08Z</cp:lastPrinted>
  <dcterms:created xsi:type="dcterms:W3CDTF">2022-10-24T14:52:42Z</dcterms:created>
  <dcterms:modified xsi:type="dcterms:W3CDTF">2026-07-02T17:15:33Z</dcterms:modified>
</cp:coreProperties>
</file>