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7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Hoja1" sheetId="23" r:id="rId10"/>
    <sheet name="Hoja2" sheetId="24" r:id="rId11"/>
    <sheet name="Oct" sheetId="20" r:id="rId12"/>
    <sheet name="Nov" sheetId="21" r:id="rId13"/>
    <sheet name="Dic" sheetId="22" r:id="rId14"/>
  </sheets>
  <definedNames>
    <definedName name="_xlnm._FilterDatabase" localSheetId="3" hidden="1">Abr!$I$26:$J$127</definedName>
    <definedName name="_xlnm._FilterDatabase" localSheetId="0" hidden="1">Ene!$H$28:$K$118</definedName>
    <definedName name="_xlnm._FilterDatabase" localSheetId="1" hidden="1">Feb!$H$26:$L$47</definedName>
    <definedName name="_xlnm._FilterDatabase" localSheetId="9" hidden="1">Hoja1!$A$1:$F$266</definedName>
    <definedName name="_xlnm._FilterDatabase" localSheetId="2" hidden="1">Mar!$H$26:$J$69</definedName>
    <definedName name="_xlnm._FilterDatabase" localSheetId="4" hidden="1">May!$H$26:$J$57</definedName>
    <definedName name="_xlnm._FilterDatabase" localSheetId="12" hidden="1">Nov!$N$27:$P$76</definedName>
    <definedName name="_xlnm._FilterDatabase" localSheetId="8" hidden="1">Sep!$H$26:$J$46</definedName>
    <definedName name="_xlnm.Print_Area" localSheetId="3">Abr!$A$2:$J$135</definedName>
    <definedName name="_xlnm.Print_Area" localSheetId="7">Ago!$A$2:$J$77</definedName>
    <definedName name="_xlnm.Print_Area" localSheetId="13">Dic!$A$2:$J$62</definedName>
    <definedName name="_xlnm.Print_Area" localSheetId="0">Ene!$A$2:$J$127</definedName>
    <definedName name="_xlnm.Print_Area" localSheetId="1">Feb!$A$2:$J$55</definedName>
    <definedName name="_xlnm.Print_Area" localSheetId="6">Jul!$A$2:$J$68</definedName>
    <definedName name="_xlnm.Print_Area" localSheetId="5">Jun!$A$2:$J$68</definedName>
    <definedName name="_xlnm.Print_Area" localSheetId="2">Mar!$A$2:$J$77</definedName>
    <definedName name="_xlnm.Print_Area" localSheetId="4">May!$A$2:$J$65</definedName>
    <definedName name="_xlnm.Print_Area" localSheetId="12">Nov!$A$2:$J$84</definedName>
    <definedName name="_xlnm.Print_Area" localSheetId="11">Oct!$A$2:$J$53</definedName>
    <definedName name="_xlnm.Print_Area" localSheetId="8">Sep!$A$2:$J$54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3" i="16" l="1"/>
  <c r="K52" i="17"/>
  <c r="N38" i="17"/>
  <c r="N48" i="17"/>
  <c r="N47" i="17"/>
  <c r="N46" i="17"/>
  <c r="N45" i="17"/>
  <c r="N51" i="17"/>
  <c r="N50" i="17"/>
  <c r="N49" i="17"/>
  <c r="N44" i="17"/>
  <c r="N43" i="17"/>
  <c r="N42" i="17"/>
  <c r="N41" i="17"/>
  <c r="N40" i="17"/>
  <c r="N39" i="17"/>
  <c r="N37" i="17"/>
  <c r="I9" i="16" l="1"/>
  <c r="M39" i="15" l="1"/>
  <c r="M51" i="15"/>
  <c r="M50" i="15"/>
  <c r="M49" i="15"/>
  <c r="M48" i="15"/>
  <c r="M47" i="15"/>
  <c r="M46" i="15"/>
  <c r="M45" i="15"/>
  <c r="M44" i="15"/>
  <c r="M43" i="15"/>
  <c r="M42" i="15"/>
  <c r="M41" i="15"/>
  <c r="M40" i="15"/>
  <c r="M38" i="15"/>
  <c r="M37" i="15"/>
  <c r="M36" i="15"/>
  <c r="M35" i="15"/>
  <c r="M34" i="15"/>
  <c r="M33" i="15"/>
  <c r="M32" i="15"/>
  <c r="M31" i="15"/>
  <c r="M30" i="15"/>
  <c r="M29" i="15"/>
  <c r="M28" i="15"/>
  <c r="I9" i="15"/>
  <c r="I9" i="14"/>
  <c r="M126" i="14" l="1"/>
  <c r="M123" i="14"/>
  <c r="M122" i="14"/>
  <c r="M121" i="14"/>
  <c r="M120" i="14"/>
  <c r="M111" i="14"/>
  <c r="M110" i="14"/>
  <c r="M109" i="14"/>
  <c r="M103" i="14"/>
  <c r="M102" i="14"/>
  <c r="M100" i="14"/>
  <c r="M99" i="14"/>
  <c r="M98" i="14"/>
  <c r="M96" i="14"/>
  <c r="M95" i="14"/>
  <c r="M94" i="14"/>
  <c r="M93" i="14"/>
  <c r="M92" i="14"/>
  <c r="M91" i="14"/>
  <c r="M90" i="14"/>
  <c r="M89" i="14"/>
  <c r="M88" i="14"/>
  <c r="M87" i="14"/>
  <c r="M86" i="14"/>
  <c r="M85" i="14"/>
  <c r="M84" i="14"/>
  <c r="M83" i="14"/>
  <c r="M82" i="14"/>
  <c r="M81" i="14"/>
  <c r="M80" i="14"/>
  <c r="M79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7" i="14"/>
  <c r="M35" i="14"/>
  <c r="M34" i="14"/>
  <c r="M33" i="14"/>
  <c r="M32" i="14"/>
  <c r="J26" i="12" l="1"/>
  <c r="J26" i="6" l="1"/>
  <c r="J118" i="6"/>
  <c r="J100" i="6"/>
  <c r="J95" i="6"/>
  <c r="J93" i="6"/>
  <c r="J92" i="6"/>
  <c r="J91" i="6"/>
  <c r="J90" i="6"/>
  <c r="J89" i="6"/>
  <c r="J88" i="6"/>
  <c r="J87" i="6"/>
  <c r="J86" i="6"/>
  <c r="J85" i="6"/>
  <c r="J83" i="6"/>
  <c r="J82" i="6"/>
  <c r="J81" i="6"/>
  <c r="J80" i="6"/>
  <c r="J79" i="6"/>
  <c r="J77" i="6"/>
  <c r="J76" i="6"/>
  <c r="J26" i="20" l="1"/>
  <c r="K49" i="19" l="1"/>
  <c r="K60" i="15" l="1"/>
  <c r="J26" i="15"/>
  <c r="J26" i="21" l="1"/>
  <c r="B11" i="12" l="1"/>
  <c r="B10" i="12"/>
  <c r="B9" i="12"/>
  <c r="B9" i="18" s="1"/>
  <c r="B9" i="19" s="1"/>
  <c r="B9" i="20" s="1"/>
  <c r="B9" i="21" s="1"/>
  <c r="B9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3" i="13" s="1"/>
  <c r="A3" i="14" s="1"/>
  <c r="A3" i="15" s="1"/>
  <c r="A3" i="16" s="1"/>
  <c r="A3" i="17" s="1"/>
  <c r="A3" i="18" s="1"/>
  <c r="A3" i="19" s="1"/>
  <c r="A3" i="20" s="1"/>
  <c r="A3" i="21" s="1"/>
  <c r="A3" i="22" s="1"/>
  <c r="A2" i="12"/>
  <c r="A2" i="13" s="1"/>
  <c r="A2" i="14" s="1"/>
  <c r="A2" i="15" s="1"/>
  <c r="A2" i="16" s="1"/>
  <c r="A2" i="17" s="1"/>
  <c r="A2" i="18" s="1"/>
  <c r="A2" i="19" s="1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9" i="13" s="1"/>
  <c r="I10" i="12"/>
  <c r="I10" i="18" s="1"/>
  <c r="I10" i="19" s="1"/>
  <c r="I10" i="20" s="1"/>
  <c r="I10" i="21" s="1"/>
  <c r="I10" i="22" s="1"/>
  <c r="I11" i="12"/>
  <c r="I11" i="18" s="1"/>
  <c r="J26" i="22"/>
  <c r="J22" i="22"/>
  <c r="E22" i="22"/>
  <c r="J16" i="22"/>
  <c r="E16" i="22"/>
  <c r="J22" i="21"/>
  <c r="E22" i="21"/>
  <c r="J16" i="21"/>
  <c r="E16" i="21"/>
  <c r="J22" i="20"/>
  <c r="E22" i="20"/>
  <c r="J16" i="20"/>
  <c r="J48" i="20" s="1"/>
  <c r="E16" i="20"/>
  <c r="J26" i="19"/>
  <c r="J22" i="19"/>
  <c r="E22" i="19"/>
  <c r="J16" i="19"/>
  <c r="E16" i="19"/>
  <c r="J26" i="18"/>
  <c r="J22" i="18"/>
  <c r="E22" i="18"/>
  <c r="J16" i="18"/>
  <c r="E16" i="18"/>
  <c r="J26" i="17"/>
  <c r="J63" i="17" s="1"/>
  <c r="J22" i="17"/>
  <c r="E22" i="17"/>
  <c r="J16" i="17"/>
  <c r="E16" i="17"/>
  <c r="J26" i="16"/>
  <c r="J22" i="16"/>
  <c r="E22" i="16"/>
  <c r="J16" i="16"/>
  <c r="E16" i="16"/>
  <c r="J22" i="15"/>
  <c r="E22" i="15"/>
  <c r="J16" i="15"/>
  <c r="E16" i="15"/>
  <c r="J26" i="14"/>
  <c r="J22" i="14"/>
  <c r="E22" i="14"/>
  <c r="J16" i="14"/>
  <c r="E16" i="14"/>
  <c r="J26" i="13"/>
  <c r="J22" i="13"/>
  <c r="E22" i="13"/>
  <c r="J16" i="13"/>
  <c r="E16" i="13"/>
  <c r="J22" i="12"/>
  <c r="E22" i="12"/>
  <c r="J16" i="12"/>
  <c r="E16" i="12"/>
  <c r="J22" i="6"/>
  <c r="E22" i="6"/>
  <c r="J16" i="6"/>
  <c r="E16" i="6"/>
  <c r="J122" i="6" l="1"/>
  <c r="E72" i="18"/>
  <c r="E63" i="16"/>
  <c r="E57" i="22"/>
  <c r="E60" i="15"/>
  <c r="J72" i="18"/>
  <c r="E63" i="17"/>
  <c r="E48" i="20"/>
  <c r="J50" i="20" s="1"/>
  <c r="J60" i="15"/>
  <c r="J72" i="13"/>
  <c r="J57" i="22"/>
  <c r="E50" i="12"/>
  <c r="J49" i="19"/>
  <c r="J79" i="21"/>
  <c r="E49" i="19"/>
  <c r="E130" i="14"/>
  <c r="J130" i="14"/>
  <c r="E72" i="13"/>
  <c r="B9" i="13"/>
  <c r="B9" i="14" s="1"/>
  <c r="B9" i="15" s="1"/>
  <c r="B9" i="16" s="1"/>
  <c r="B9" i="17" s="1"/>
  <c r="J50" i="12"/>
  <c r="E122" i="6"/>
  <c r="I10" i="13"/>
  <c r="I10" i="14" s="1"/>
  <c r="I10" i="15" s="1"/>
  <c r="I10" i="16" s="1"/>
  <c r="I10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5" s="1"/>
  <c r="B11" i="16" s="1"/>
  <c r="B11" i="17" s="1"/>
  <c r="B11" i="18"/>
  <c r="B11" i="19" s="1"/>
  <c r="B11" i="20" s="1"/>
  <c r="B11" i="21" s="1"/>
  <c r="B11" i="22" s="1"/>
  <c r="I11" i="13"/>
  <c r="I11" i="14" s="1"/>
  <c r="I11" i="15" s="1"/>
  <c r="I11" i="16" s="1"/>
  <c r="I11" i="17" s="1"/>
  <c r="I11" i="19" s="1"/>
  <c r="I11" i="20" s="1"/>
  <c r="I11" i="21" s="1"/>
  <c r="I11" i="22" s="1"/>
  <c r="E79" i="21"/>
  <c r="J81" i="21" l="1"/>
  <c r="J62" i="15"/>
  <c r="J74" i="18"/>
  <c r="J59" i="22"/>
  <c r="J65" i="17"/>
  <c r="J65" i="16"/>
  <c r="J51" i="19"/>
  <c r="J52" i="12"/>
  <c r="J74" i="13"/>
  <c r="J124" i="6"/>
  <c r="J132" i="14"/>
</calcChain>
</file>

<file path=xl/sharedStrings.xml><?xml version="1.0" encoding="utf-8"?>
<sst xmlns="http://schemas.openxmlformats.org/spreadsheetml/2006/main" count="438" uniqueCount="89">
  <si>
    <t>MUNICIPIO DE XALTOCAN, TLAXCALA</t>
  </si>
  <si>
    <t>RFC: MXT850101V45</t>
  </si>
  <si>
    <t>BANCO:</t>
  </si>
  <si>
    <t>SUCURSAL:</t>
  </si>
  <si>
    <t>TLAXCALA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</si>
  <si>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</si>
  <si>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</si>
  <si>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</si>
  <si>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</si>
  <si>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</si>
  <si>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</si>
  <si>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</si>
  <si>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</si>
  <si>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</si>
  <si>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</si>
  <si>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</si>
  <si>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</si>
  <si>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</si>
  <si>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</si>
  <si>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</si>
  <si>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</si>
  <si>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</si>
  <si>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</si>
  <si>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</si>
  <si>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</si>
  <si>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</si>
  <si>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</si>
  <si>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</si>
  <si>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</si>
  <si>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</si>
  <si>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</si>
  <si>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</si>
  <si>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</si>
  <si>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</si>
  <si>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</si>
  <si>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</si>
  <si>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</si>
  <si>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</si>
  <si>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</si>
  <si>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</si>
  <si>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INGRESOS PROPIOS</t>
  </si>
  <si>
    <t>ADMINISTRACION 2024-2027</t>
  </si>
  <si>
    <t>LIC. MA. IRENE GUADALUPE SERRANO RUIZ</t>
  </si>
  <si>
    <t>C.P. GABINO JIMENEZ SANTIAGO</t>
  </si>
  <si>
    <t>TESORERO MUNICIPAL</t>
  </si>
  <si>
    <t>CANCELADO</t>
  </si>
  <si>
    <t>JUAN FRANCISCO MENDOZA ELIZALDE</t>
  </si>
  <si>
    <t>MARIA DE LA LUZ SALDIVAR CISNEROS</t>
  </si>
  <si>
    <t>ONESIMO TAPIA PEREZ</t>
  </si>
  <si>
    <t>MARIA ISABEL VAZQUEZ ISLAS</t>
  </si>
  <si>
    <t>ALAN JAIR VAZQUEZ ROMERO</t>
  </si>
  <si>
    <t>NESTOR GABRIEL MORA</t>
  </si>
  <si>
    <t>SARA AGUILAR JACINTO</t>
  </si>
  <si>
    <t>MARGARITA CORONA GONZALEZ</t>
  </si>
  <si>
    <t>AURORA SEGURA MORENO</t>
  </si>
  <si>
    <t>ALEJANDRA VELAZQUEZ HERNANDEZ</t>
  </si>
  <si>
    <t>YAIR VELAZQUEZ HERNANDEZ</t>
  </si>
  <si>
    <t>GOVANNA DURAN LOPEZ</t>
  </si>
  <si>
    <t>ALEJANDRO MENDIETA VAZQUEZ</t>
  </si>
  <si>
    <t>FERNANDO RIOS SANCHEZ</t>
  </si>
  <si>
    <t>VICTOR VAZQUEZ SANCHEZ</t>
  </si>
  <si>
    <t>NOE HERNANDEZ GUEVARA</t>
  </si>
  <si>
    <t>ANTONIA MENDEZ CRUZ</t>
  </si>
  <si>
    <t>JUAN TORRES ROMERO</t>
  </si>
  <si>
    <t>ADRIANA CASTILLO JIMENEZ</t>
  </si>
  <si>
    <t xml:space="preserve">ROSA MARIA CASTILLO JIMENEZ </t>
  </si>
  <si>
    <t>JOSE GUADALUPE QUIROZ ROJAS</t>
  </si>
  <si>
    <t>MARIA DEL ROCIO SAN JUAN RODRIGUEZ</t>
  </si>
  <si>
    <t>MACARIO DURAN NAVA</t>
  </si>
  <si>
    <t>JOSE ANGEL SANCHEZ VENTURA</t>
  </si>
  <si>
    <t>JOAQUIN GRANADA MORALES</t>
  </si>
  <si>
    <t>ISIDRO FRANQUIZ BAEZ</t>
  </si>
  <si>
    <t>CARLOS STEVEN VIDALES FIERRO</t>
  </si>
  <si>
    <t>LESLIE GUADALUPE MONTIEL MORALES</t>
  </si>
  <si>
    <t>ALEJANDRA GARCIA RAMIREZ</t>
  </si>
  <si>
    <t>ELIZABETH IRENE AVILA MENDEZ</t>
  </si>
  <si>
    <t>MARICELA ISABEL OLIVARES MIRANDA</t>
  </si>
  <si>
    <t>ROSA FLORES MONTIEL</t>
  </si>
  <si>
    <t>CARLOS JESUS VELAZQUEZ OLIVARES</t>
  </si>
  <si>
    <t>ESTHER PEREZ FRAGOSO</t>
  </si>
  <si>
    <t>PAULA VAZQUEZ BAEZ</t>
  </si>
  <si>
    <t>BRAULIO CORTES HERNANDEZ</t>
  </si>
  <si>
    <t>SABINA MORALES PEREZ</t>
  </si>
  <si>
    <t>BEATRIZ SALDAÑA CORDERO</t>
  </si>
  <si>
    <t>LETICIA GUZMAN ESPINDOLA</t>
  </si>
  <si>
    <t>LUCERO LOPEZ RIOS</t>
  </si>
  <si>
    <t>Santander</t>
  </si>
  <si>
    <t>18000362877</t>
  </si>
  <si>
    <t>APIZACO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</si>
</sst>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5" fillId="3" borderId="0" applyNumberFormat="0" applyBorder="0" applyAlignment="0" applyProtection="0"/>
    <xf numFmtId="43" fontId="1" fillId="0" borderId="0" applyFont="0" applyFill="0" applyBorder="0" applyAlignment="0" applyProtection="0"/>
    <xf numFmtId="0" fontId="16" fillId="4" borderId="0" applyNumberFormat="0" applyBorder="0" applyAlignment="0" applyProtection="0"/>
  </cellStyleXfs>
  <cellXfs count="70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43" fontId="14" fillId="0" borderId="0" xfId="1" applyFont="1"/>
    <xf numFmtId="43" fontId="14" fillId="0" borderId="0" xfId="1" applyFont="1" applyBorder="1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3" fontId="15" fillId="3" borderId="0" xfId="2" applyNumberFormat="1"/>
    <xf numFmtId="0" fontId="4" fillId="0" borderId="0" xfId="0" applyFont="1" applyAlignment="1">
      <alignment horizontal="left"/>
    </xf>
    <xf numFmtId="0" fontId="17" fillId="0" borderId="0" xfId="0" applyFont="1"/>
    <xf numFmtId="43" fontId="0" fillId="0" borderId="0" xfId="1" applyFont="1" applyBorder="1"/>
    <xf numFmtId="43" fontId="3" fillId="0" borderId="0" xfId="1" applyFont="1"/>
    <xf numFmtId="0" fontId="4" fillId="0" borderId="0" xfId="0" applyFont="1" applyAlignment="1">
      <alignment horizontal="left"/>
    </xf>
    <xf numFmtId="43" fontId="18" fillId="0" borderId="0" xfId="1" applyFont="1"/>
    <xf numFmtId="0" fontId="18" fillId="0" borderId="0" xfId="0" applyFont="1"/>
    <xf numFmtId="0" fontId="14" fillId="0" borderId="0" xfId="0" applyFont="1"/>
    <xf numFmtId="0" fontId="4" fillId="0" borderId="0" xfId="0" applyFont="1" applyAlignment="1">
      <alignment horizontal="left"/>
    </xf>
    <xf numFmtId="49" fontId="6" fillId="0" borderId="0" xfId="0" applyNumberFormat="1" applyFont="1"/>
    <xf numFmtId="14" fontId="0" fillId="0" borderId="0" xfId="0" applyNumberFormat="1"/>
    <xf numFmtId="2" fontId="0" fillId="0" borderId="0" xfId="0" applyNumberFormat="1"/>
    <xf numFmtId="0" fontId="0" fillId="0" borderId="0" xfId="0" quotePrefix="1"/>
    <xf numFmtId="43" fontId="17" fillId="0" borderId="0" xfId="1" applyFont="1"/>
    <xf numFmtId="0" fontId="4" fillId="0" borderId="0" xfId="0" applyFont="1" applyAlignment="1">
      <alignment horizontal="center"/>
    </xf>
    <xf numFmtId="0" fontId="16" fillId="4" borderId="0" xfId="4"/>
    <xf numFmtId="43" fontId="16" fillId="4" borderId="0" xfId="4" applyNumberForma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5">
    <cellStyle name="Bueno" xfId="2" builtinId="26"/>
    <cellStyle name="Incorrecto 2" xfId="4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R132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42.28515625" bestFit="1" customWidth="1"/>
    <col min="10" max="10" width="17.5703125" style="15" customWidth="1"/>
    <col min="12" max="12" width="11.7109375" bestFit="1" customWidth="1"/>
    <col min="13" max="13" width="12.85546875" style="1" bestFit="1" customWidth="1"/>
  </cols>
  <sheetData>
    <row r="2" spans="1:12" ht="14.25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">
        <v>41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39</v>
      </c>
      <c r="H6" s="36" t="s">
        <v>26</v>
      </c>
      <c r="I6" s="67"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86</v>
      </c>
      <c r="C9" s="9"/>
      <c r="D9" s="9"/>
      <c r="E9" s="7"/>
      <c r="F9" s="7"/>
      <c r="G9" s="7" t="s">
        <v>3</v>
      </c>
      <c r="H9" s="8"/>
      <c r="I9" s="8" t="s">
        <v>88</v>
      </c>
      <c r="J9" s="3"/>
    </row>
    <row r="10" spans="1:12" x14ac:dyDescent="0.2">
      <c r="A10" s="7" t="s">
        <v>5</v>
      </c>
      <c r="B10" s="8" t="s">
        <v>40</v>
      </c>
      <c r="C10" s="9"/>
      <c r="D10" s="9"/>
      <c r="E10" s="7"/>
      <c r="F10" s="7"/>
      <c r="G10" s="7" t="s">
        <v>6</v>
      </c>
      <c r="H10" s="8"/>
      <c r="I10" s="10">
        <v>2026</v>
      </c>
      <c r="J10" s="3"/>
    </row>
    <row r="11" spans="1:12" x14ac:dyDescent="0.2">
      <c r="A11" s="7" t="s">
        <v>7</v>
      </c>
      <c r="B11" s="10">
        <v>1.01</v>
      </c>
      <c r="C11" s="9"/>
      <c r="D11" s="9"/>
      <c r="E11" s="7"/>
      <c r="F11" s="7"/>
      <c r="G11" s="7" t="s">
        <v>9</v>
      </c>
      <c r="H11" s="7"/>
      <c r="I11" s="53" t="s">
        <v>87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8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8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8" ht="25.5" customHeight="1" x14ac:dyDescent="0.2">
      <c r="A19" s="2"/>
      <c r="B19" s="2"/>
      <c r="C19" s="2"/>
      <c r="D19" s="2"/>
      <c r="E19" s="20"/>
      <c r="F19" s="2"/>
      <c r="J19" s="21"/>
    </row>
    <row r="20" spans="1:18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8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8" x14ac:dyDescent="0.2">
      <c r="A22" s="2"/>
      <c r="B22" s="2"/>
      <c r="C22" s="23" t="s">
        <v>16</v>
      </c>
      <c r="D22" s="23"/>
      <c r="E22" s="18">
        <f>SUM(E23:E119)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8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8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8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8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SUM(J27:J119)</f>
        <v>259765</v>
      </c>
    </row>
    <row r="27" spans="1:18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8" x14ac:dyDescent="0.2">
      <c r="A28" s="2"/>
      <c r="B28" s="2"/>
      <c r="C28" s="2"/>
      <c r="D28" s="2"/>
      <c r="E28" s="21"/>
      <c r="F28" s="2"/>
      <c r="G28" s="2"/>
      <c r="J28"/>
    </row>
    <row r="29" spans="1:18" hidden="1" x14ac:dyDescent="0.2">
      <c r="A29" s="2"/>
      <c r="B29" s="2"/>
      <c r="C29" s="2"/>
      <c r="D29" s="2"/>
      <c r="E29" s="21"/>
      <c r="F29" s="2"/>
      <c r="G29" s="10"/>
      <c r="H29">
        <v>1</v>
      </c>
      <c r="I29" t="s">
        <v>48</v>
      </c>
      <c r="K29" s="47">
        <v>2500</v>
      </c>
      <c r="M29" s="56"/>
      <c r="N29" s="55"/>
      <c r="O29" s="47"/>
      <c r="Q29" s="20"/>
      <c r="R29" s="37"/>
    </row>
    <row r="30" spans="1:18" x14ac:dyDescent="0.2">
      <c r="A30" s="2"/>
      <c r="B30" s="2"/>
      <c r="C30" s="2"/>
      <c r="D30" s="2"/>
      <c r="E30" s="21"/>
      <c r="F30" s="2"/>
      <c r="G30" s="10"/>
      <c r="H30">
        <v>2</v>
      </c>
      <c r="J30" s="1">
        <v>1500</v>
      </c>
      <c r="K30" s="54"/>
      <c r="M30" s="56"/>
      <c r="N30" s="55"/>
      <c r="O30" s="47"/>
      <c r="Q30" s="20"/>
      <c r="R30" s="37"/>
    </row>
    <row r="31" spans="1:18" x14ac:dyDescent="0.2">
      <c r="A31" s="2"/>
      <c r="B31" s="2"/>
      <c r="C31" s="2"/>
      <c r="D31" s="2"/>
      <c r="E31" s="21"/>
      <c r="F31" s="2"/>
      <c r="G31" s="10"/>
      <c r="H31">
        <v>3</v>
      </c>
      <c r="J31" s="1">
        <v>5000</v>
      </c>
      <c r="K31" s="54"/>
      <c r="M31" s="56"/>
      <c r="N31" s="55"/>
      <c r="O31" s="47"/>
      <c r="Q31" s="20"/>
      <c r="R31" s="37"/>
    </row>
    <row r="32" spans="1:18" hidden="1" x14ac:dyDescent="0.2">
      <c r="A32" s="2"/>
      <c r="B32" s="2"/>
      <c r="C32" s="2"/>
      <c r="D32" s="2"/>
      <c r="E32" s="21"/>
      <c r="F32" s="2"/>
      <c r="G32" s="10"/>
      <c r="H32">
        <v>4</v>
      </c>
      <c r="I32" t="s">
        <v>49</v>
      </c>
      <c r="K32" s="1">
        <v>5500</v>
      </c>
      <c r="M32" s="56"/>
      <c r="N32" s="55"/>
      <c r="O32" s="47"/>
      <c r="Q32" s="20"/>
      <c r="R32" s="37"/>
    </row>
    <row r="33" spans="1:18" hidden="1" x14ac:dyDescent="0.2">
      <c r="A33" s="2"/>
      <c r="B33" s="2"/>
      <c r="C33" s="2"/>
      <c r="D33" s="2"/>
      <c r="E33" s="21"/>
      <c r="F33" s="2"/>
      <c r="G33" s="10"/>
      <c r="H33">
        <v>5</v>
      </c>
      <c r="I33" t="s">
        <v>50</v>
      </c>
      <c r="K33" s="1">
        <v>1800</v>
      </c>
      <c r="M33" s="56"/>
      <c r="N33" s="55"/>
      <c r="O33" s="47"/>
      <c r="Q33" s="20"/>
      <c r="R33" s="37"/>
    </row>
    <row r="34" spans="1:18" x14ac:dyDescent="0.2">
      <c r="A34" s="2"/>
      <c r="B34" s="2"/>
      <c r="C34" s="2"/>
      <c r="D34" s="2"/>
      <c r="E34" s="21"/>
      <c r="F34" s="2"/>
      <c r="G34" s="10"/>
      <c r="H34">
        <v>6</v>
      </c>
      <c r="J34" s="1">
        <v>5000</v>
      </c>
      <c r="K34" s="54"/>
      <c r="M34" s="56"/>
      <c r="N34" s="55"/>
      <c r="O34" s="47"/>
      <c r="Q34" s="20"/>
      <c r="R34" s="37"/>
    </row>
    <row r="35" spans="1:18" x14ac:dyDescent="0.2">
      <c r="A35" s="2"/>
      <c r="B35" s="2"/>
      <c r="C35" s="2"/>
      <c r="D35" s="2"/>
      <c r="E35" s="21"/>
      <c r="F35" s="2"/>
      <c r="G35" s="10"/>
      <c r="H35">
        <v>7</v>
      </c>
      <c r="J35" s="1">
        <v>5000</v>
      </c>
      <c r="K35" s="54"/>
      <c r="M35" s="56"/>
      <c r="N35" s="55"/>
      <c r="O35" s="47"/>
      <c r="Q35" s="20"/>
      <c r="R35" s="37"/>
    </row>
    <row r="36" spans="1:18" ht="15" x14ac:dyDescent="0.25">
      <c r="A36" s="2"/>
      <c r="B36" s="2"/>
      <c r="C36" s="2"/>
      <c r="D36" s="2"/>
      <c r="E36" s="21"/>
      <c r="F36" s="2"/>
      <c r="G36" s="10"/>
      <c r="H36">
        <v>8</v>
      </c>
      <c r="J36" s="43">
        <v>5000</v>
      </c>
      <c r="M36" s="56"/>
      <c r="N36" s="55"/>
      <c r="O36" s="47"/>
      <c r="Q36" s="20"/>
      <c r="R36" s="37"/>
    </row>
    <row r="37" spans="1:18" hidden="1" x14ac:dyDescent="0.2">
      <c r="A37" s="2"/>
      <c r="B37" s="2"/>
      <c r="C37" s="2"/>
      <c r="D37" s="2"/>
      <c r="E37" s="21"/>
      <c r="F37" s="2"/>
      <c r="G37" s="10"/>
      <c r="H37">
        <v>9</v>
      </c>
      <c r="I37" t="s">
        <v>53</v>
      </c>
      <c r="K37" s="1">
        <v>2000</v>
      </c>
      <c r="M37" s="56"/>
      <c r="N37" s="55"/>
      <c r="O37" s="47"/>
      <c r="Q37" s="20"/>
      <c r="R37" s="37"/>
    </row>
    <row r="38" spans="1:18" hidden="1" x14ac:dyDescent="0.2">
      <c r="A38" s="2"/>
      <c r="B38" s="2"/>
      <c r="C38" s="2"/>
      <c r="D38" s="2"/>
      <c r="E38" s="21"/>
      <c r="F38" s="2"/>
      <c r="G38" s="10"/>
      <c r="H38">
        <v>10</v>
      </c>
      <c r="I38" t="s">
        <v>46</v>
      </c>
      <c r="K38" s="1">
        <v>3000</v>
      </c>
      <c r="M38" s="56"/>
      <c r="N38" s="55"/>
      <c r="O38" s="47"/>
      <c r="Q38" s="20"/>
      <c r="R38" s="37"/>
    </row>
    <row r="39" spans="1:18" hidden="1" x14ac:dyDescent="0.2">
      <c r="A39" s="2"/>
      <c r="B39" s="2"/>
      <c r="C39" s="2"/>
      <c r="D39" s="2"/>
      <c r="E39" s="21"/>
      <c r="F39" s="2"/>
      <c r="G39" s="10"/>
      <c r="H39">
        <v>11</v>
      </c>
      <c r="I39" t="s">
        <v>54</v>
      </c>
      <c r="K39" s="1">
        <v>5000</v>
      </c>
      <c r="M39" s="56"/>
      <c r="N39" s="55"/>
      <c r="O39" s="47"/>
      <c r="Q39" s="20"/>
      <c r="R39" s="37"/>
    </row>
    <row r="40" spans="1:18" hidden="1" x14ac:dyDescent="0.2">
      <c r="A40" s="2"/>
      <c r="B40" s="2"/>
      <c r="C40" s="2"/>
      <c r="D40" s="2"/>
      <c r="E40" s="21"/>
      <c r="F40" s="2"/>
      <c r="G40" s="10"/>
      <c r="H40">
        <v>12</v>
      </c>
      <c r="I40" t="s">
        <v>55</v>
      </c>
      <c r="K40" s="1">
        <v>4000</v>
      </c>
      <c r="M40" s="56"/>
      <c r="N40" s="55"/>
      <c r="O40" s="47"/>
      <c r="Q40" s="20"/>
      <c r="R40" s="37"/>
    </row>
    <row r="41" spans="1:18" hidden="1" x14ac:dyDescent="0.2">
      <c r="A41" s="2"/>
      <c r="B41" s="2"/>
      <c r="C41" s="2"/>
      <c r="D41" s="2"/>
      <c r="E41" s="21"/>
      <c r="F41" s="2"/>
      <c r="G41" s="10"/>
      <c r="H41">
        <v>13</v>
      </c>
      <c r="I41" t="s">
        <v>56</v>
      </c>
      <c r="K41" s="1">
        <v>4500</v>
      </c>
      <c r="M41" s="56"/>
      <c r="N41" s="55"/>
      <c r="O41" s="47"/>
      <c r="Q41" s="20"/>
      <c r="R41" s="37"/>
    </row>
    <row r="42" spans="1:18" hidden="1" x14ac:dyDescent="0.2">
      <c r="A42" s="2"/>
      <c r="B42" s="2"/>
      <c r="C42" s="2"/>
      <c r="D42" s="2"/>
      <c r="E42" s="21"/>
      <c r="F42" s="2"/>
      <c r="G42" s="10"/>
      <c r="H42">
        <v>14</v>
      </c>
      <c r="I42" t="s">
        <v>57</v>
      </c>
      <c r="K42" s="1">
        <v>700</v>
      </c>
      <c r="M42" s="56"/>
      <c r="N42" s="55"/>
      <c r="O42" s="47"/>
      <c r="R42" s="37"/>
    </row>
    <row r="43" spans="1:18" hidden="1" x14ac:dyDescent="0.2">
      <c r="A43" s="2"/>
      <c r="B43" s="2"/>
      <c r="C43" s="2"/>
      <c r="D43" s="2"/>
      <c r="E43" s="21"/>
      <c r="F43" s="2"/>
      <c r="G43" s="10"/>
      <c r="H43">
        <v>15</v>
      </c>
      <c r="I43" s="45" t="s">
        <v>58</v>
      </c>
      <c r="K43" s="1">
        <v>3700</v>
      </c>
      <c r="M43" s="56"/>
      <c r="N43" s="55"/>
      <c r="O43" s="47"/>
      <c r="Q43" s="20"/>
      <c r="R43" s="37"/>
    </row>
    <row r="44" spans="1:18" hidden="1" x14ac:dyDescent="0.2">
      <c r="A44" s="2"/>
      <c r="B44" s="2"/>
      <c r="C44" s="2"/>
      <c r="D44" s="2"/>
      <c r="E44" s="21"/>
      <c r="F44" s="2"/>
      <c r="G44" s="10"/>
      <c r="H44">
        <v>16</v>
      </c>
      <c r="I44" s="45" t="s">
        <v>59</v>
      </c>
      <c r="K44" s="1">
        <v>2700</v>
      </c>
      <c r="M44" s="56"/>
      <c r="N44" s="55"/>
      <c r="O44" s="47"/>
      <c r="Q44" s="20"/>
      <c r="R44" s="37"/>
    </row>
    <row r="45" spans="1:18" hidden="1" x14ac:dyDescent="0.2">
      <c r="A45" s="2"/>
      <c r="B45" s="2"/>
      <c r="C45" s="2"/>
      <c r="D45" s="2"/>
      <c r="E45" s="21"/>
      <c r="F45" s="2"/>
      <c r="G45" s="10"/>
      <c r="H45">
        <v>17</v>
      </c>
      <c r="I45" s="45" t="s">
        <v>60</v>
      </c>
      <c r="J45" s="1">
        <v>0</v>
      </c>
      <c r="K45" s="54"/>
      <c r="M45" s="56"/>
      <c r="N45" s="55"/>
      <c r="O45" s="47"/>
      <c r="Q45" s="20"/>
      <c r="R45" s="37"/>
    </row>
    <row r="46" spans="1:18" hidden="1" x14ac:dyDescent="0.2">
      <c r="A46" s="2"/>
      <c r="B46" s="2"/>
      <c r="C46" s="2"/>
      <c r="D46" s="2"/>
      <c r="E46" s="21"/>
      <c r="F46" s="2"/>
      <c r="G46" s="10"/>
      <c r="H46">
        <v>18</v>
      </c>
      <c r="I46" s="45" t="s">
        <v>61</v>
      </c>
      <c r="K46" s="1">
        <v>4050</v>
      </c>
      <c r="M46" s="56"/>
      <c r="N46" s="55"/>
      <c r="O46" s="47"/>
      <c r="Q46" s="20"/>
      <c r="R46" s="37"/>
    </row>
    <row r="47" spans="1:18" x14ac:dyDescent="0.2">
      <c r="A47" s="2"/>
      <c r="B47" s="2"/>
      <c r="C47" s="2"/>
      <c r="D47" s="2"/>
      <c r="E47" s="21"/>
      <c r="F47" s="2"/>
      <c r="G47" s="10"/>
      <c r="H47">
        <v>19</v>
      </c>
      <c r="I47" s="45"/>
      <c r="J47" s="1">
        <v>4050</v>
      </c>
      <c r="K47" s="54"/>
      <c r="M47" s="56"/>
      <c r="N47" s="55"/>
      <c r="O47" s="47"/>
      <c r="Q47" s="20"/>
      <c r="R47" s="37"/>
    </row>
    <row r="48" spans="1:18" hidden="1" x14ac:dyDescent="0.2">
      <c r="A48" s="2"/>
      <c r="B48" s="2"/>
      <c r="C48" s="2"/>
      <c r="D48" s="2"/>
      <c r="E48" s="21"/>
      <c r="F48" s="2"/>
      <c r="G48" s="10"/>
      <c r="H48">
        <v>20</v>
      </c>
      <c r="I48" s="45" t="s">
        <v>62</v>
      </c>
      <c r="K48" s="1">
        <v>5000</v>
      </c>
      <c r="M48" s="56"/>
      <c r="N48" s="55"/>
      <c r="O48" s="47"/>
      <c r="Q48" s="20"/>
      <c r="R48" s="37"/>
    </row>
    <row r="49" spans="1:18" hidden="1" x14ac:dyDescent="0.2">
      <c r="A49" s="2"/>
      <c r="B49" s="2"/>
      <c r="C49" s="2"/>
      <c r="D49" s="2"/>
      <c r="E49" s="21"/>
      <c r="F49" s="2"/>
      <c r="G49" s="10"/>
      <c r="H49">
        <v>21</v>
      </c>
      <c r="I49" s="45" t="s">
        <v>63</v>
      </c>
      <c r="K49" s="1">
        <v>1800</v>
      </c>
      <c r="M49" s="56"/>
      <c r="N49" s="55"/>
      <c r="O49" s="47"/>
      <c r="Q49" s="20"/>
      <c r="R49" s="37"/>
    </row>
    <row r="50" spans="1:18" hidden="1" x14ac:dyDescent="0.2">
      <c r="A50" s="2"/>
      <c r="B50" s="2"/>
      <c r="C50" s="2"/>
      <c r="D50" s="2"/>
      <c r="E50" s="21"/>
      <c r="F50" s="2"/>
      <c r="G50" s="10"/>
      <c r="H50">
        <v>22</v>
      </c>
      <c r="I50" s="45" t="s">
        <v>64</v>
      </c>
      <c r="K50" s="1">
        <v>5000</v>
      </c>
      <c r="M50" s="56"/>
      <c r="N50" s="55"/>
      <c r="O50" s="47"/>
      <c r="Q50" s="20"/>
      <c r="R50" s="37"/>
    </row>
    <row r="51" spans="1:18" hidden="1" x14ac:dyDescent="0.2">
      <c r="A51" s="2"/>
      <c r="B51" s="2"/>
      <c r="C51" s="2"/>
      <c r="D51" s="2"/>
      <c r="E51" s="21"/>
      <c r="F51" s="2"/>
      <c r="G51" s="10"/>
      <c r="H51">
        <v>23</v>
      </c>
      <c r="I51" s="45" t="s">
        <v>65</v>
      </c>
      <c r="K51" s="1">
        <v>5000</v>
      </c>
      <c r="M51" s="56"/>
      <c r="N51" s="55"/>
      <c r="O51" s="47"/>
      <c r="Q51" s="20"/>
      <c r="R51" s="37"/>
    </row>
    <row r="52" spans="1:18" hidden="1" x14ac:dyDescent="0.2">
      <c r="A52" s="2"/>
      <c r="B52" s="2"/>
      <c r="C52" s="2"/>
      <c r="D52" s="2"/>
      <c r="E52" s="21"/>
      <c r="F52" s="2"/>
      <c r="G52" s="10"/>
      <c r="H52">
        <v>24</v>
      </c>
      <c r="I52" s="45" t="s">
        <v>66</v>
      </c>
      <c r="K52" s="1">
        <v>2000</v>
      </c>
      <c r="M52" s="56"/>
      <c r="N52" s="55"/>
      <c r="O52" s="47"/>
      <c r="Q52" s="20"/>
      <c r="R52" s="37"/>
    </row>
    <row r="53" spans="1:18" hidden="1" x14ac:dyDescent="0.2">
      <c r="A53" s="2"/>
      <c r="B53" s="2"/>
      <c r="C53" s="2"/>
      <c r="D53" s="2"/>
      <c r="E53" s="21"/>
      <c r="F53" s="2"/>
      <c r="G53" s="10"/>
      <c r="H53">
        <v>25</v>
      </c>
      <c r="I53" s="45" t="s">
        <v>67</v>
      </c>
      <c r="K53" s="1">
        <v>1500</v>
      </c>
      <c r="M53" s="56"/>
      <c r="N53" s="55"/>
      <c r="O53" s="47"/>
      <c r="Q53" s="20"/>
      <c r="R53" s="37"/>
    </row>
    <row r="54" spans="1:18" hidden="1" x14ac:dyDescent="0.2">
      <c r="A54" s="2"/>
      <c r="B54" s="2"/>
      <c r="C54" s="2"/>
      <c r="D54" s="2"/>
      <c r="E54" s="21"/>
      <c r="F54" s="2"/>
      <c r="G54" s="10"/>
      <c r="H54">
        <v>26</v>
      </c>
      <c r="I54" s="45" t="s">
        <v>68</v>
      </c>
      <c r="K54" s="1">
        <v>5000</v>
      </c>
      <c r="M54" s="56"/>
      <c r="N54" s="55"/>
      <c r="O54" s="47"/>
      <c r="Q54" s="20"/>
      <c r="R54" s="37"/>
    </row>
    <row r="55" spans="1:18" hidden="1" x14ac:dyDescent="0.2">
      <c r="A55" s="2"/>
      <c r="B55" s="2"/>
      <c r="C55" s="2"/>
      <c r="D55" s="2"/>
      <c r="E55" s="21"/>
      <c r="F55" s="2"/>
      <c r="G55" s="10"/>
      <c r="H55">
        <v>27</v>
      </c>
      <c r="I55" s="45" t="s">
        <v>69</v>
      </c>
      <c r="K55" s="1">
        <v>4800</v>
      </c>
      <c r="M55" s="56"/>
      <c r="N55" s="55"/>
      <c r="O55" s="47"/>
      <c r="Q55" s="20"/>
      <c r="R55" s="37"/>
    </row>
    <row r="56" spans="1:18" hidden="1" x14ac:dyDescent="0.2">
      <c r="A56" s="2"/>
      <c r="B56" s="2"/>
      <c r="C56" s="2"/>
      <c r="D56" s="2"/>
      <c r="E56" s="21"/>
      <c r="F56" s="2"/>
      <c r="G56" s="10"/>
      <c r="H56">
        <v>28</v>
      </c>
      <c r="I56" s="45" t="s">
        <v>70</v>
      </c>
      <c r="K56" s="1">
        <v>3000</v>
      </c>
      <c r="M56" s="56"/>
      <c r="N56" s="55"/>
      <c r="O56" s="47"/>
      <c r="Q56" s="20"/>
      <c r="R56" s="37"/>
    </row>
    <row r="57" spans="1:18" hidden="1" x14ac:dyDescent="0.2">
      <c r="A57" s="2"/>
      <c r="B57" s="2"/>
      <c r="C57" s="2"/>
      <c r="D57" s="2"/>
      <c r="E57" s="21"/>
      <c r="F57" s="2"/>
      <c r="G57" s="10"/>
      <c r="H57">
        <v>29</v>
      </c>
      <c r="I57" s="45" t="s">
        <v>47</v>
      </c>
      <c r="K57" s="1">
        <v>5000</v>
      </c>
      <c r="M57" s="56"/>
      <c r="N57" s="55"/>
      <c r="O57" s="47"/>
      <c r="Q57" s="20"/>
      <c r="R57" s="37"/>
    </row>
    <row r="58" spans="1:18" hidden="1" x14ac:dyDescent="0.2">
      <c r="A58" s="2"/>
      <c r="B58" s="2"/>
      <c r="C58" s="2"/>
      <c r="D58" s="2"/>
      <c r="E58" s="21"/>
      <c r="F58" s="2"/>
      <c r="G58" s="10"/>
      <c r="H58">
        <v>30</v>
      </c>
      <c r="I58" s="45" t="s">
        <v>71</v>
      </c>
      <c r="K58" s="1">
        <v>950</v>
      </c>
      <c r="M58" s="56"/>
      <c r="N58" s="55"/>
      <c r="O58" s="47"/>
      <c r="Q58" s="20"/>
      <c r="R58" s="37"/>
    </row>
    <row r="59" spans="1:18" hidden="1" x14ac:dyDescent="0.2">
      <c r="A59" s="2"/>
      <c r="B59" s="2"/>
      <c r="C59" s="2"/>
      <c r="D59" s="2"/>
      <c r="E59" s="21"/>
      <c r="F59" s="2"/>
      <c r="G59" s="10"/>
      <c r="H59">
        <v>31</v>
      </c>
      <c r="I59" s="45" t="s">
        <v>56</v>
      </c>
      <c r="K59" s="1">
        <v>5000</v>
      </c>
      <c r="M59" s="56"/>
      <c r="N59" s="55"/>
      <c r="O59" s="47"/>
      <c r="Q59" s="20"/>
      <c r="R59" s="37"/>
    </row>
    <row r="60" spans="1:18" hidden="1" x14ac:dyDescent="0.2">
      <c r="A60" s="2"/>
      <c r="B60" s="2"/>
      <c r="C60" s="2"/>
      <c r="D60" s="2"/>
      <c r="E60" s="21"/>
      <c r="F60" s="2"/>
      <c r="G60" s="10"/>
      <c r="H60">
        <v>32</v>
      </c>
      <c r="I60" s="45" t="s">
        <v>72</v>
      </c>
      <c r="K60" s="1">
        <v>5000</v>
      </c>
      <c r="M60" s="56"/>
      <c r="N60" s="55"/>
      <c r="O60" s="47"/>
      <c r="Q60" s="20"/>
      <c r="R60" s="37"/>
    </row>
    <row r="61" spans="1:18" hidden="1" x14ac:dyDescent="0.2">
      <c r="A61" s="2"/>
      <c r="B61" s="2"/>
      <c r="C61" s="2"/>
      <c r="D61" s="2"/>
      <c r="E61" s="21"/>
      <c r="F61" s="2"/>
      <c r="G61" s="10"/>
      <c r="H61">
        <v>33</v>
      </c>
      <c r="I61" s="45" t="s">
        <v>73</v>
      </c>
      <c r="J61" s="1">
        <v>0</v>
      </c>
      <c r="K61" s="54"/>
      <c r="M61" s="56"/>
      <c r="N61" s="55"/>
      <c r="O61" s="47"/>
      <c r="R61" s="37"/>
    </row>
    <row r="62" spans="1:18" hidden="1" x14ac:dyDescent="0.2">
      <c r="A62" s="2"/>
      <c r="B62" s="2"/>
      <c r="C62" s="2"/>
      <c r="D62" s="2"/>
      <c r="E62" s="21"/>
      <c r="F62" s="2"/>
      <c r="G62" s="10"/>
      <c r="H62">
        <v>34</v>
      </c>
      <c r="I62" s="45" t="s">
        <v>73</v>
      </c>
      <c r="K62" s="1">
        <v>5000</v>
      </c>
      <c r="M62" s="56"/>
      <c r="N62" s="55"/>
      <c r="O62" s="47"/>
      <c r="Q62" s="20"/>
      <c r="R62" s="37"/>
    </row>
    <row r="63" spans="1:18" hidden="1" x14ac:dyDescent="0.2">
      <c r="A63" s="2"/>
      <c r="B63" s="2"/>
      <c r="C63" s="2"/>
      <c r="D63" s="2"/>
      <c r="E63" s="21"/>
      <c r="F63" s="2"/>
      <c r="G63" s="10"/>
      <c r="H63">
        <v>35</v>
      </c>
      <c r="I63" s="45" t="s">
        <v>74</v>
      </c>
      <c r="J63" s="1">
        <v>0</v>
      </c>
      <c r="K63" s="54"/>
      <c r="M63" s="56"/>
      <c r="N63" s="55"/>
      <c r="O63" s="47"/>
      <c r="Q63" s="20"/>
      <c r="R63" s="37"/>
    </row>
    <row r="64" spans="1:18" hidden="1" x14ac:dyDescent="0.2">
      <c r="A64" s="2"/>
      <c r="B64" s="2"/>
      <c r="C64" s="2"/>
      <c r="D64" s="2"/>
      <c r="E64" s="21"/>
      <c r="F64" s="2"/>
      <c r="G64" s="10"/>
      <c r="H64">
        <v>36</v>
      </c>
      <c r="I64" s="45" t="s">
        <v>75</v>
      </c>
      <c r="K64" s="1">
        <v>5000</v>
      </c>
      <c r="M64" s="56"/>
      <c r="N64" s="55"/>
      <c r="O64" s="47"/>
      <c r="Q64" s="20"/>
      <c r="R64" s="37"/>
    </row>
    <row r="65" spans="1:18" hidden="1" x14ac:dyDescent="0.2">
      <c r="A65" s="2"/>
      <c r="B65" s="2"/>
      <c r="C65" s="2"/>
      <c r="D65" s="2"/>
      <c r="E65" s="21"/>
      <c r="F65" s="2"/>
      <c r="G65" s="10"/>
      <c r="H65">
        <v>37</v>
      </c>
      <c r="I65" s="45" t="s">
        <v>76</v>
      </c>
      <c r="K65" s="1">
        <v>4500</v>
      </c>
      <c r="M65" s="56"/>
      <c r="N65" s="55"/>
      <c r="O65" s="47"/>
      <c r="Q65" s="20"/>
      <c r="R65" s="37"/>
    </row>
    <row r="66" spans="1:18" hidden="1" x14ac:dyDescent="0.2">
      <c r="A66" s="2"/>
      <c r="B66" s="2"/>
      <c r="C66" s="2"/>
      <c r="D66" s="2"/>
      <c r="E66" s="21"/>
      <c r="F66" s="2"/>
      <c r="G66" s="10"/>
      <c r="H66">
        <v>38</v>
      </c>
      <c r="I66" t="s">
        <v>51</v>
      </c>
      <c r="K66" s="1">
        <v>5000</v>
      </c>
      <c r="M66" s="56"/>
      <c r="N66" s="55"/>
      <c r="O66" s="47"/>
      <c r="Q66" s="20"/>
      <c r="R66" s="37"/>
    </row>
    <row r="67" spans="1:18" hidden="1" x14ac:dyDescent="0.2">
      <c r="A67" s="2"/>
      <c r="B67" s="2"/>
      <c r="C67" s="2"/>
      <c r="D67" s="2"/>
      <c r="E67" s="21"/>
      <c r="F67" s="2"/>
      <c r="G67" s="10"/>
      <c r="H67">
        <v>39</v>
      </c>
      <c r="I67" t="s">
        <v>52</v>
      </c>
      <c r="K67" s="1">
        <v>5000</v>
      </c>
      <c r="M67" s="56"/>
      <c r="N67" s="55"/>
      <c r="O67" s="47"/>
      <c r="Q67" s="20"/>
      <c r="R67" s="37"/>
    </row>
    <row r="68" spans="1:18" hidden="1" x14ac:dyDescent="0.2">
      <c r="A68" s="2"/>
      <c r="B68" s="2"/>
      <c r="C68" s="2"/>
      <c r="D68" s="2"/>
      <c r="E68" s="21"/>
      <c r="F68" s="2"/>
      <c r="G68" s="10"/>
      <c r="H68">
        <v>40</v>
      </c>
      <c r="I68" t="s">
        <v>77</v>
      </c>
      <c r="J68">
        <v>0</v>
      </c>
      <c r="M68" s="56"/>
      <c r="N68" s="55"/>
      <c r="O68" s="47"/>
      <c r="R68" s="37"/>
    </row>
    <row r="69" spans="1:18" hidden="1" x14ac:dyDescent="0.2">
      <c r="A69" s="2"/>
      <c r="B69" s="2"/>
      <c r="C69" s="2"/>
      <c r="D69" s="2"/>
      <c r="E69" s="21"/>
      <c r="F69" s="2"/>
      <c r="G69" s="10"/>
      <c r="H69">
        <v>41</v>
      </c>
      <c r="I69" t="s">
        <v>78</v>
      </c>
      <c r="J69">
        <v>0</v>
      </c>
      <c r="M69" s="56"/>
      <c r="N69" s="55"/>
      <c r="O69" s="47"/>
      <c r="R69" s="37"/>
    </row>
    <row r="70" spans="1:18" hidden="1" x14ac:dyDescent="0.2">
      <c r="A70" s="2"/>
      <c r="B70" s="2"/>
      <c r="C70" s="2"/>
      <c r="D70" s="2"/>
      <c r="E70" s="21"/>
      <c r="F70" s="2"/>
      <c r="G70" s="10"/>
      <c r="H70">
        <v>42</v>
      </c>
      <c r="I70" t="s">
        <v>79</v>
      </c>
      <c r="K70" s="1">
        <v>5000</v>
      </c>
      <c r="M70" s="56"/>
      <c r="N70" s="55"/>
      <c r="O70" s="47"/>
      <c r="Q70" s="20"/>
      <c r="R70" s="37"/>
    </row>
    <row r="71" spans="1:18" x14ac:dyDescent="0.2">
      <c r="A71" s="2"/>
      <c r="B71" s="2"/>
      <c r="C71" s="2"/>
      <c r="D71" s="2"/>
      <c r="E71" s="21"/>
      <c r="F71" s="2"/>
      <c r="G71" s="10"/>
      <c r="H71">
        <v>43</v>
      </c>
      <c r="J71" s="1">
        <v>5000</v>
      </c>
      <c r="K71" s="54"/>
      <c r="M71" s="56"/>
      <c r="N71" s="55"/>
      <c r="O71" s="47"/>
      <c r="Q71" s="20"/>
      <c r="R71" s="37"/>
    </row>
    <row r="72" spans="1:18" hidden="1" x14ac:dyDescent="0.2">
      <c r="A72" s="2"/>
      <c r="B72" s="2"/>
      <c r="C72" s="2"/>
      <c r="D72" s="2"/>
      <c r="E72" s="21"/>
      <c r="F72" s="2"/>
      <c r="G72" s="10"/>
      <c r="H72">
        <v>44</v>
      </c>
      <c r="I72" t="s">
        <v>80</v>
      </c>
      <c r="K72" s="1">
        <v>700</v>
      </c>
      <c r="M72" s="56"/>
      <c r="N72" s="55"/>
      <c r="O72" s="47"/>
      <c r="R72" s="37"/>
    </row>
    <row r="73" spans="1:18" x14ac:dyDescent="0.2">
      <c r="A73" s="2"/>
      <c r="B73" s="2"/>
      <c r="C73" s="2"/>
      <c r="D73" s="2"/>
      <c r="E73" s="21"/>
      <c r="F73" s="2"/>
      <c r="G73" s="10"/>
      <c r="H73">
        <v>45</v>
      </c>
      <c r="J73" s="1">
        <v>5000</v>
      </c>
      <c r="K73" s="54"/>
      <c r="M73" s="56"/>
      <c r="N73" s="55"/>
      <c r="O73" s="47"/>
      <c r="Q73" s="20"/>
      <c r="R73" s="37"/>
    </row>
    <row r="74" spans="1:18" x14ac:dyDescent="0.2">
      <c r="A74" s="2"/>
      <c r="B74" s="2"/>
      <c r="C74" s="2"/>
      <c r="D74" s="2"/>
      <c r="E74" s="21"/>
      <c r="F74" s="2"/>
      <c r="G74" s="10"/>
      <c r="H74">
        <v>46</v>
      </c>
      <c r="J74" s="1">
        <v>5000</v>
      </c>
      <c r="K74" s="54"/>
      <c r="M74"/>
      <c r="Q74" s="20"/>
      <c r="R74" s="37"/>
    </row>
    <row r="75" spans="1:18" hidden="1" x14ac:dyDescent="0.2">
      <c r="A75" s="2"/>
      <c r="B75" s="2"/>
      <c r="C75" s="2"/>
      <c r="D75" s="2"/>
      <c r="E75" s="21"/>
      <c r="F75" s="2"/>
      <c r="G75" s="10"/>
      <c r="H75">
        <v>47</v>
      </c>
      <c r="I75" t="s">
        <v>81</v>
      </c>
      <c r="J75" s="1"/>
      <c r="K75" s="54"/>
      <c r="M75"/>
      <c r="R75" s="37"/>
    </row>
    <row r="76" spans="1:18" x14ac:dyDescent="0.2">
      <c r="A76" s="2"/>
      <c r="B76" s="2"/>
      <c r="C76" s="2"/>
      <c r="D76" s="2"/>
      <c r="E76" s="21"/>
      <c r="F76" s="2"/>
      <c r="G76" s="10"/>
      <c r="H76">
        <v>48</v>
      </c>
      <c r="J76" s="1">
        <f>3090*2</f>
        <v>6180</v>
      </c>
      <c r="K76" s="54"/>
      <c r="M76"/>
      <c r="R76" s="37"/>
    </row>
    <row r="77" spans="1:18" ht="15" x14ac:dyDescent="0.25">
      <c r="A77" s="2"/>
      <c r="B77" s="2"/>
      <c r="C77" s="2"/>
      <c r="D77" s="2"/>
      <c r="E77" s="21"/>
      <c r="F77" s="2"/>
      <c r="G77" s="10"/>
      <c r="H77">
        <v>49</v>
      </c>
      <c r="J77" s="43">
        <f>3090*2</f>
        <v>6180</v>
      </c>
      <c r="M77"/>
      <c r="Q77" s="20"/>
      <c r="R77" s="37"/>
    </row>
    <row r="78" spans="1:18" hidden="1" x14ac:dyDescent="0.2">
      <c r="A78" s="2"/>
      <c r="B78" s="2"/>
      <c r="C78" s="2"/>
      <c r="D78" s="2"/>
      <c r="E78" s="21"/>
      <c r="F78" s="2"/>
      <c r="G78" s="10"/>
      <c r="H78">
        <v>50</v>
      </c>
      <c r="I78" t="s">
        <v>82</v>
      </c>
      <c r="J78">
        <v>0</v>
      </c>
      <c r="M78"/>
      <c r="Q78" s="20"/>
      <c r="R78" s="37"/>
    </row>
    <row r="79" spans="1:18" ht="15" x14ac:dyDescent="0.25">
      <c r="A79" s="2"/>
      <c r="B79" s="2"/>
      <c r="C79" s="2"/>
      <c r="D79" s="2"/>
      <c r="E79" s="21"/>
      <c r="F79" s="2"/>
      <c r="G79" s="10"/>
      <c r="H79">
        <v>51</v>
      </c>
      <c r="J79" s="43">
        <f>3090*2</f>
        <v>6180</v>
      </c>
      <c r="M79"/>
      <c r="Q79" s="20"/>
      <c r="R79" s="37"/>
    </row>
    <row r="80" spans="1:18" x14ac:dyDescent="0.2">
      <c r="A80" s="2"/>
      <c r="B80" s="2"/>
      <c r="C80" s="2"/>
      <c r="D80" s="2"/>
      <c r="E80" s="21"/>
      <c r="F80" s="2"/>
      <c r="G80" s="10"/>
      <c r="H80">
        <v>52</v>
      </c>
      <c r="J80" s="1">
        <f>3600*2</f>
        <v>7200</v>
      </c>
      <c r="K80" s="54"/>
      <c r="M80"/>
      <c r="Q80" s="20"/>
      <c r="R80" s="37"/>
    </row>
    <row r="81" spans="1:18" x14ac:dyDescent="0.2">
      <c r="A81" s="2"/>
      <c r="B81" s="2"/>
      <c r="C81" s="2"/>
      <c r="D81" s="2"/>
      <c r="E81" s="21"/>
      <c r="F81" s="2"/>
      <c r="G81" s="10"/>
      <c r="H81">
        <v>53</v>
      </c>
      <c r="J81" s="1">
        <f>3600*2</f>
        <v>7200</v>
      </c>
      <c r="K81" s="54"/>
      <c r="M81"/>
      <c r="Q81" s="20"/>
      <c r="R81" s="37"/>
    </row>
    <row r="82" spans="1:18" x14ac:dyDescent="0.2">
      <c r="A82" s="2"/>
      <c r="B82" s="2"/>
      <c r="C82" s="2"/>
      <c r="D82" s="2"/>
      <c r="E82" s="21"/>
      <c r="F82" s="2"/>
      <c r="G82" s="10"/>
      <c r="H82">
        <v>54</v>
      </c>
      <c r="J82" s="1">
        <f>3600*2</f>
        <v>7200</v>
      </c>
      <c r="K82" s="54"/>
      <c r="M82"/>
      <c r="Q82" s="20"/>
      <c r="R82" s="37"/>
    </row>
    <row r="83" spans="1:18" x14ac:dyDescent="0.2">
      <c r="A83" s="2"/>
      <c r="B83" s="2"/>
      <c r="C83" s="2"/>
      <c r="D83" s="2"/>
      <c r="E83" s="21"/>
      <c r="F83" s="2"/>
      <c r="G83" s="10"/>
      <c r="H83">
        <v>55</v>
      </c>
      <c r="J83" s="1">
        <f>3300*2</f>
        <v>6600</v>
      </c>
      <c r="K83" s="54"/>
      <c r="M83"/>
      <c r="Q83" s="20"/>
      <c r="R83" s="37"/>
    </row>
    <row r="84" spans="1:18" hidden="1" x14ac:dyDescent="0.2">
      <c r="A84" s="2"/>
      <c r="B84" s="2"/>
      <c r="C84" s="2"/>
      <c r="D84" s="2"/>
      <c r="E84" s="21"/>
      <c r="F84" s="2"/>
      <c r="G84" s="10"/>
      <c r="H84">
        <v>56</v>
      </c>
      <c r="I84" t="s">
        <v>83</v>
      </c>
      <c r="J84">
        <v>0</v>
      </c>
      <c r="M84"/>
      <c r="Q84" s="20"/>
      <c r="R84" s="37"/>
    </row>
    <row r="85" spans="1:18" ht="15" x14ac:dyDescent="0.25">
      <c r="A85" s="2"/>
      <c r="B85" s="2"/>
      <c r="C85" s="2"/>
      <c r="D85" s="2"/>
      <c r="E85" s="21"/>
      <c r="F85" s="2"/>
      <c r="G85" s="10"/>
      <c r="H85">
        <v>57</v>
      </c>
      <c r="J85" s="43">
        <f>3600*2</f>
        <v>7200</v>
      </c>
      <c r="M85"/>
      <c r="Q85" s="20"/>
      <c r="R85" s="37"/>
    </row>
    <row r="86" spans="1:18" ht="15" x14ac:dyDescent="0.25">
      <c r="A86" s="2"/>
      <c r="B86" s="2"/>
      <c r="C86" s="2"/>
      <c r="D86" s="2"/>
      <c r="E86" s="21"/>
      <c r="F86" s="2"/>
      <c r="G86" s="10"/>
      <c r="H86">
        <v>58</v>
      </c>
      <c r="J86" s="43">
        <f>3600*2</f>
        <v>7200</v>
      </c>
      <c r="M86"/>
      <c r="Q86" s="20"/>
      <c r="R86" s="37"/>
    </row>
    <row r="87" spans="1:18" x14ac:dyDescent="0.2">
      <c r="A87" s="2"/>
      <c r="B87" s="2"/>
      <c r="C87" s="2"/>
      <c r="D87" s="2"/>
      <c r="E87" s="21"/>
      <c r="F87" s="2"/>
      <c r="G87" s="10"/>
      <c r="H87">
        <v>59</v>
      </c>
      <c r="J87" s="1">
        <f>3600*2</f>
        <v>7200</v>
      </c>
      <c r="K87" s="54"/>
      <c r="M87"/>
      <c r="Q87" s="20"/>
      <c r="R87" s="37"/>
    </row>
    <row r="88" spans="1:18" ht="15" x14ac:dyDescent="0.25">
      <c r="A88" s="2"/>
      <c r="B88" s="2"/>
      <c r="C88" s="2"/>
      <c r="D88" s="2"/>
      <c r="E88" s="21"/>
      <c r="F88" s="2"/>
      <c r="G88" s="10"/>
      <c r="H88">
        <v>60</v>
      </c>
      <c r="J88" s="43">
        <f>3300*2</f>
        <v>6600</v>
      </c>
      <c r="M88"/>
      <c r="Q88" s="20"/>
      <c r="R88" s="37"/>
    </row>
    <row r="89" spans="1:18" ht="15" x14ac:dyDescent="0.25">
      <c r="A89" s="2"/>
      <c r="B89" s="2"/>
      <c r="C89" s="2"/>
      <c r="D89" s="2"/>
      <c r="E89" s="21"/>
      <c r="F89" s="2"/>
      <c r="G89" s="10"/>
      <c r="H89">
        <v>61</v>
      </c>
      <c r="J89" s="43">
        <f>4600*2</f>
        <v>9200</v>
      </c>
      <c r="M89"/>
      <c r="Q89" s="20"/>
      <c r="R89" s="37"/>
    </row>
    <row r="90" spans="1:18" x14ac:dyDescent="0.2">
      <c r="A90" s="2"/>
      <c r="B90" s="2"/>
      <c r="C90" s="2"/>
      <c r="D90" s="2"/>
      <c r="E90" s="21"/>
      <c r="F90" s="2"/>
      <c r="G90" s="10"/>
      <c r="H90">
        <v>62</v>
      </c>
      <c r="J90" s="1">
        <f>3600*2</f>
        <v>7200</v>
      </c>
      <c r="K90" s="54"/>
      <c r="M90"/>
      <c r="Q90" s="20"/>
      <c r="R90" s="37"/>
    </row>
    <row r="91" spans="1:18" ht="15" x14ac:dyDescent="0.25">
      <c r="A91" s="2"/>
      <c r="B91" s="2"/>
      <c r="C91" s="2"/>
      <c r="D91" s="2"/>
      <c r="E91" s="21"/>
      <c r="F91" s="2"/>
      <c r="G91" s="10"/>
      <c r="H91">
        <v>63</v>
      </c>
      <c r="J91" s="43">
        <f>3600*2</f>
        <v>7200</v>
      </c>
      <c r="M91"/>
      <c r="Q91" s="20"/>
      <c r="R91" s="37"/>
    </row>
    <row r="92" spans="1:18" ht="15" x14ac:dyDescent="0.25">
      <c r="A92" s="2"/>
      <c r="B92" s="2"/>
      <c r="C92" s="2"/>
      <c r="D92" s="2"/>
      <c r="E92" s="21"/>
      <c r="F92" s="2"/>
      <c r="G92" s="10"/>
      <c r="H92">
        <v>64</v>
      </c>
      <c r="J92" s="43">
        <f>3600*2</f>
        <v>7200</v>
      </c>
      <c r="M92"/>
      <c r="Q92" s="20"/>
      <c r="R92" s="37"/>
    </row>
    <row r="93" spans="1:18" x14ac:dyDescent="0.2">
      <c r="A93" s="2"/>
      <c r="B93" s="2"/>
      <c r="C93" s="2"/>
      <c r="D93" s="2"/>
      <c r="E93" s="21"/>
      <c r="F93" s="2"/>
      <c r="G93" s="10"/>
      <c r="H93">
        <v>65</v>
      </c>
      <c r="J93" s="1">
        <f>3800*2</f>
        <v>7600</v>
      </c>
      <c r="K93" s="54"/>
      <c r="M93"/>
      <c r="Q93" s="20"/>
      <c r="R93" s="37"/>
    </row>
    <row r="94" spans="1:18" x14ac:dyDescent="0.2">
      <c r="A94" s="2"/>
      <c r="B94" s="2"/>
      <c r="C94" s="2"/>
      <c r="D94" s="2"/>
      <c r="E94" s="21"/>
      <c r="F94" s="2"/>
      <c r="G94" s="10"/>
      <c r="H94">
        <v>66</v>
      </c>
      <c r="J94" s="1">
        <v>4000</v>
      </c>
      <c r="K94" s="54"/>
      <c r="M94"/>
      <c r="Q94" s="20"/>
      <c r="R94" s="37"/>
    </row>
    <row r="95" spans="1:18" x14ac:dyDescent="0.2">
      <c r="A95" s="2"/>
      <c r="B95" s="2"/>
      <c r="C95" s="2"/>
      <c r="D95" s="2"/>
      <c r="E95" s="21"/>
      <c r="F95" s="2"/>
      <c r="G95" s="10"/>
      <c r="H95">
        <v>67</v>
      </c>
      <c r="J95" s="1">
        <f>+(3605/15)*9</f>
        <v>2163</v>
      </c>
      <c r="K95" s="54"/>
      <c r="M95"/>
      <c r="Q95" s="20"/>
      <c r="R95" s="37"/>
    </row>
    <row r="96" spans="1:18" x14ac:dyDescent="0.2">
      <c r="A96" s="2"/>
      <c r="B96" s="2"/>
      <c r="C96" s="2"/>
      <c r="D96" s="2"/>
      <c r="E96" s="21"/>
      <c r="F96" s="2"/>
      <c r="G96" s="10"/>
      <c r="H96">
        <v>68</v>
      </c>
      <c r="J96" s="1">
        <v>3000</v>
      </c>
      <c r="K96" s="54"/>
      <c r="M96"/>
      <c r="Q96" s="20"/>
      <c r="R96" s="37"/>
    </row>
    <row r="97" spans="1:18" x14ac:dyDescent="0.2">
      <c r="A97" s="2"/>
      <c r="B97" s="2"/>
      <c r="C97" s="2"/>
      <c r="D97" s="2"/>
      <c r="E97" s="21"/>
      <c r="F97" s="2"/>
      <c r="G97" s="10"/>
      <c r="H97">
        <v>69</v>
      </c>
      <c r="J97" s="1">
        <v>5000</v>
      </c>
      <c r="K97" s="54"/>
      <c r="M97"/>
      <c r="Q97" s="20"/>
      <c r="R97" s="37"/>
    </row>
    <row r="98" spans="1:18" ht="15" x14ac:dyDescent="0.25">
      <c r="A98" s="2"/>
      <c r="B98" s="2"/>
      <c r="C98" s="2"/>
      <c r="D98" s="2"/>
      <c r="E98" s="21"/>
      <c r="F98" s="2"/>
      <c r="G98" s="10"/>
      <c r="H98">
        <v>70</v>
      </c>
      <c r="J98" s="43">
        <v>5000</v>
      </c>
      <c r="M98"/>
      <c r="Q98" s="20"/>
      <c r="R98" s="37"/>
    </row>
    <row r="99" spans="1:18" x14ac:dyDescent="0.2">
      <c r="A99" s="2"/>
      <c r="B99" s="2"/>
      <c r="C99" s="2"/>
      <c r="D99" s="2"/>
      <c r="E99" s="21"/>
      <c r="F99" s="2"/>
      <c r="G99" s="10"/>
      <c r="H99">
        <v>71</v>
      </c>
      <c r="J99" s="1">
        <v>6500</v>
      </c>
      <c r="K99" s="54"/>
      <c r="M99"/>
      <c r="Q99" s="20"/>
      <c r="R99" s="37"/>
    </row>
    <row r="100" spans="1:18" x14ac:dyDescent="0.2">
      <c r="A100" s="2"/>
      <c r="B100" s="2"/>
      <c r="C100" s="2"/>
      <c r="D100" s="2"/>
      <c r="E100" s="21"/>
      <c r="F100" s="2"/>
      <c r="G100" s="10"/>
      <c r="H100">
        <v>72</v>
      </c>
      <c r="J100" s="1">
        <f>3600*2</f>
        <v>7200</v>
      </c>
      <c r="K100" s="54"/>
      <c r="M100"/>
      <c r="Q100" s="20"/>
      <c r="R100" s="37"/>
    </row>
    <row r="101" spans="1:18" x14ac:dyDescent="0.2">
      <c r="A101" s="2"/>
      <c r="B101" s="2"/>
      <c r="C101" s="2"/>
      <c r="D101" s="2"/>
      <c r="E101" s="21"/>
      <c r="F101" s="2"/>
      <c r="G101" s="10"/>
      <c r="H101">
        <v>73</v>
      </c>
      <c r="J101" s="1">
        <v>5000</v>
      </c>
      <c r="K101" s="54"/>
      <c r="M101"/>
      <c r="Q101" s="20"/>
      <c r="R101" s="37"/>
    </row>
    <row r="102" spans="1:18" x14ac:dyDescent="0.2">
      <c r="A102" s="2"/>
      <c r="B102" s="2"/>
      <c r="C102" s="2"/>
      <c r="D102" s="2"/>
      <c r="E102" s="21"/>
      <c r="F102" s="2"/>
      <c r="G102" s="10"/>
      <c r="H102">
        <v>74</v>
      </c>
      <c r="J102" s="1">
        <v>1000</v>
      </c>
      <c r="K102" s="54"/>
      <c r="M102"/>
      <c r="Q102" s="20"/>
      <c r="R102" s="37"/>
    </row>
    <row r="103" spans="1:18" x14ac:dyDescent="0.2">
      <c r="A103" s="2"/>
      <c r="B103" s="2"/>
      <c r="C103" s="2"/>
      <c r="D103" s="2"/>
      <c r="E103" s="21"/>
      <c r="F103" s="2"/>
      <c r="G103" s="10"/>
      <c r="H103">
        <v>75</v>
      </c>
      <c r="J103" s="1">
        <v>3400</v>
      </c>
      <c r="K103" s="54"/>
      <c r="M103"/>
      <c r="Q103" s="20"/>
      <c r="R103" s="37"/>
    </row>
    <row r="104" spans="1:18" x14ac:dyDescent="0.2">
      <c r="A104" s="2"/>
      <c r="B104" s="2"/>
      <c r="C104" s="2"/>
      <c r="D104" s="2"/>
      <c r="E104" s="21"/>
      <c r="F104" s="2"/>
      <c r="G104" s="10"/>
      <c r="H104">
        <v>76</v>
      </c>
      <c r="J104" s="1">
        <v>5000</v>
      </c>
      <c r="K104" s="54"/>
      <c r="M104"/>
      <c r="Q104" s="20"/>
      <c r="R104" s="37"/>
    </row>
    <row r="105" spans="1:18" x14ac:dyDescent="0.2">
      <c r="A105" s="2"/>
      <c r="B105" s="2"/>
      <c r="C105" s="2"/>
      <c r="D105" s="2"/>
      <c r="E105" s="21"/>
      <c r="F105" s="2"/>
      <c r="G105" s="10"/>
      <c r="H105">
        <v>77</v>
      </c>
      <c r="J105" s="1">
        <v>5000</v>
      </c>
      <c r="K105" s="54"/>
      <c r="M105"/>
      <c r="Q105" s="20"/>
      <c r="R105" s="37"/>
    </row>
    <row r="106" spans="1:18" x14ac:dyDescent="0.2">
      <c r="A106" s="2"/>
      <c r="B106" s="2"/>
      <c r="C106" s="2"/>
      <c r="D106" s="2"/>
      <c r="E106" s="21"/>
      <c r="F106" s="2"/>
      <c r="G106" s="10"/>
      <c r="H106">
        <v>78</v>
      </c>
      <c r="J106" s="1">
        <v>5000</v>
      </c>
      <c r="K106" s="54"/>
      <c r="M106"/>
      <c r="Q106" s="20"/>
      <c r="R106" s="37"/>
    </row>
    <row r="107" spans="1:18" x14ac:dyDescent="0.2">
      <c r="A107" s="2"/>
      <c r="B107" s="2"/>
      <c r="C107" s="2"/>
      <c r="D107" s="2"/>
      <c r="E107" s="21"/>
      <c r="F107" s="2"/>
      <c r="G107" s="10"/>
      <c r="H107">
        <v>79</v>
      </c>
      <c r="J107" s="1">
        <v>5000</v>
      </c>
      <c r="K107" s="54"/>
      <c r="M107"/>
      <c r="Q107" s="20"/>
      <c r="R107" s="37"/>
    </row>
    <row r="108" spans="1:18" x14ac:dyDescent="0.2">
      <c r="A108" s="2"/>
      <c r="B108" s="2"/>
      <c r="C108" s="2"/>
      <c r="D108" s="2"/>
      <c r="E108" s="21"/>
      <c r="F108" s="2"/>
      <c r="G108" s="10"/>
      <c r="H108">
        <v>80</v>
      </c>
      <c r="J108" s="1">
        <v>5000</v>
      </c>
      <c r="K108" s="54"/>
      <c r="M108"/>
      <c r="Q108" s="20"/>
      <c r="R108" s="37"/>
    </row>
    <row r="109" spans="1:18" hidden="1" x14ac:dyDescent="0.2">
      <c r="A109" s="2"/>
      <c r="B109" s="2"/>
      <c r="C109" s="2"/>
      <c r="D109" s="2"/>
      <c r="E109" s="21"/>
      <c r="F109" s="2"/>
      <c r="G109" s="10"/>
      <c r="H109">
        <v>81</v>
      </c>
      <c r="I109" t="s">
        <v>84</v>
      </c>
      <c r="J109" s="1">
        <v>0</v>
      </c>
      <c r="K109" s="54"/>
      <c r="M109"/>
      <c r="Q109" s="20"/>
      <c r="R109" s="37"/>
    </row>
    <row r="110" spans="1:18" ht="15" x14ac:dyDescent="0.25">
      <c r="A110" s="2"/>
      <c r="B110" s="2"/>
      <c r="C110" s="2"/>
      <c r="D110" s="2"/>
      <c r="E110" s="21"/>
      <c r="F110" s="2"/>
      <c r="G110" s="10"/>
      <c r="H110">
        <v>82</v>
      </c>
      <c r="I110" s="45"/>
      <c r="J110" s="43">
        <v>5000</v>
      </c>
      <c r="M110"/>
      <c r="Q110" s="20"/>
      <c r="R110" s="37"/>
    </row>
    <row r="111" spans="1:18" ht="15" x14ac:dyDescent="0.25">
      <c r="A111" s="2"/>
      <c r="B111" s="2"/>
      <c r="C111" s="2"/>
      <c r="D111" s="2"/>
      <c r="E111" s="21"/>
      <c r="F111" s="2"/>
      <c r="G111" s="10"/>
      <c r="H111">
        <v>83</v>
      </c>
      <c r="I111" s="45"/>
      <c r="J111" s="43">
        <v>5000</v>
      </c>
      <c r="M111"/>
      <c r="Q111" s="20"/>
      <c r="R111" s="37"/>
    </row>
    <row r="112" spans="1:18" ht="15" x14ac:dyDescent="0.25">
      <c r="A112" s="2"/>
      <c r="B112" s="2"/>
      <c r="C112" s="2"/>
      <c r="D112" s="2"/>
      <c r="E112" s="21"/>
      <c r="F112" s="2"/>
      <c r="G112" s="10"/>
      <c r="H112">
        <v>84</v>
      </c>
      <c r="I112" s="45"/>
      <c r="J112" s="43">
        <v>5000</v>
      </c>
      <c r="M112"/>
      <c r="Q112" s="20"/>
      <c r="R112" s="37"/>
    </row>
    <row r="113" spans="1:18" x14ac:dyDescent="0.2">
      <c r="A113" s="2"/>
      <c r="B113" s="2"/>
      <c r="C113" s="2"/>
      <c r="D113" s="2"/>
      <c r="E113" s="21"/>
      <c r="F113" s="2"/>
      <c r="G113" s="10"/>
      <c r="H113">
        <v>85</v>
      </c>
      <c r="J113" s="1">
        <v>4000</v>
      </c>
      <c r="K113" s="54"/>
      <c r="M113"/>
      <c r="Q113" s="20"/>
      <c r="R113" s="37"/>
    </row>
    <row r="114" spans="1:18" x14ac:dyDescent="0.2">
      <c r="A114" s="2"/>
      <c r="B114" s="2"/>
      <c r="C114" s="2"/>
      <c r="D114" s="2"/>
      <c r="E114" s="21"/>
      <c r="F114" s="2"/>
      <c r="G114" s="10"/>
      <c r="H114">
        <v>86</v>
      </c>
      <c r="J114" s="1">
        <v>4000</v>
      </c>
      <c r="K114" s="54"/>
      <c r="M114"/>
      <c r="Q114" s="20"/>
      <c r="R114" s="37"/>
    </row>
    <row r="115" spans="1:18" x14ac:dyDescent="0.2">
      <c r="A115" s="2"/>
      <c r="B115" s="2"/>
      <c r="C115" s="2"/>
      <c r="D115" s="2"/>
      <c r="E115" s="21"/>
      <c r="F115" s="2"/>
      <c r="G115" s="10"/>
      <c r="H115">
        <v>87</v>
      </c>
      <c r="J115" s="1">
        <v>5000</v>
      </c>
      <c r="K115" s="54"/>
      <c r="M115"/>
      <c r="R115" s="37"/>
    </row>
    <row r="116" spans="1:18" hidden="1" x14ac:dyDescent="0.2">
      <c r="A116" s="2"/>
      <c r="B116" s="2"/>
      <c r="C116" s="2"/>
      <c r="D116" s="2"/>
      <c r="E116" s="21"/>
      <c r="F116" s="2"/>
      <c r="G116" s="10"/>
      <c r="H116">
        <v>88</v>
      </c>
      <c r="I116" s="15" t="s">
        <v>45</v>
      </c>
      <c r="J116" s="1">
        <v>0</v>
      </c>
      <c r="K116" s="54"/>
      <c r="M116"/>
      <c r="R116" s="37"/>
    </row>
    <row r="117" spans="1:18" x14ac:dyDescent="0.2">
      <c r="A117" s="2"/>
      <c r="B117" s="2"/>
      <c r="C117" s="2"/>
      <c r="D117" s="2"/>
      <c r="E117" s="21"/>
      <c r="F117" s="2"/>
      <c r="G117" s="10"/>
      <c r="H117">
        <v>89</v>
      </c>
      <c r="J117" s="1">
        <v>4000</v>
      </c>
      <c r="K117" s="54"/>
      <c r="M117"/>
      <c r="R117" s="37"/>
    </row>
    <row r="118" spans="1:18" x14ac:dyDescent="0.2">
      <c r="A118" s="2"/>
      <c r="B118" s="2"/>
      <c r="C118" s="2"/>
      <c r="D118" s="2"/>
      <c r="E118" s="21"/>
      <c r="F118" s="2"/>
      <c r="G118" s="10"/>
      <c r="H118">
        <v>90</v>
      </c>
      <c r="J118" s="1">
        <f>1769+1769+1682+1392</f>
        <v>6612</v>
      </c>
      <c r="K118" s="54"/>
      <c r="M118"/>
      <c r="R118" s="37"/>
    </row>
    <row r="119" spans="1:18" x14ac:dyDescent="0.2">
      <c r="A119" s="2"/>
      <c r="B119" s="2"/>
      <c r="C119" s="2"/>
      <c r="D119" s="2"/>
      <c r="E119" s="21"/>
      <c r="F119" s="2"/>
      <c r="G119" s="10"/>
      <c r="J119"/>
      <c r="M119"/>
    </row>
    <row r="120" spans="1:18" ht="13.5" thickBot="1" x14ac:dyDescent="0.25">
      <c r="A120" s="2"/>
      <c r="B120" s="2"/>
      <c r="C120" s="2"/>
      <c r="D120" s="2"/>
      <c r="E120" s="21"/>
      <c r="F120" s="2"/>
      <c r="G120" s="10"/>
      <c r="J120"/>
      <c r="L120" s="26"/>
    </row>
    <row r="121" spans="1:18" ht="13.5" thickTop="1" x14ac:dyDescent="0.2">
      <c r="A121" s="5"/>
      <c r="B121" s="5"/>
      <c r="C121" s="5"/>
      <c r="D121" s="5"/>
      <c r="E121" s="6"/>
      <c r="F121" s="5"/>
      <c r="G121" s="5"/>
      <c r="H121" s="5"/>
      <c r="I121" s="5"/>
      <c r="J121" s="6"/>
      <c r="L121" s="20"/>
    </row>
    <row r="122" spans="1:18" x14ac:dyDescent="0.2">
      <c r="A122" s="61" t="s">
        <v>22</v>
      </c>
      <c r="B122" s="61"/>
      <c r="C122" s="61"/>
      <c r="D122" s="17"/>
      <c r="E122" s="18">
        <f>SUM(E14+E16-E22)</f>
        <v>0</v>
      </c>
      <c r="F122" s="2"/>
      <c r="G122" s="2"/>
      <c r="H122" s="2"/>
      <c r="I122" s="28"/>
      <c r="J122" s="18">
        <f>J14+J16-J22-J26</f>
        <v>-259765</v>
      </c>
      <c r="K122" s="20"/>
      <c r="L122" s="20"/>
    </row>
    <row r="123" spans="1:18" ht="13.5" thickBot="1" x14ac:dyDescent="0.25">
      <c r="A123" s="29"/>
      <c r="B123" s="29"/>
      <c r="C123" s="29"/>
      <c r="D123" s="29"/>
      <c r="E123" s="14"/>
      <c r="F123" s="29"/>
      <c r="G123" s="29"/>
      <c r="H123" s="29"/>
      <c r="I123" s="29"/>
      <c r="J123" s="14"/>
      <c r="L123" s="20"/>
    </row>
    <row r="124" spans="1:18" ht="13.5" thickTop="1" x14ac:dyDescent="0.2">
      <c r="A124" s="30"/>
      <c r="B124" s="30"/>
      <c r="C124" s="30"/>
      <c r="D124" s="30"/>
      <c r="F124" s="30"/>
      <c r="G124" s="30"/>
      <c r="H124" s="30"/>
      <c r="I124" s="30"/>
      <c r="J124" s="31">
        <f>+J122-E122</f>
        <v>-259765</v>
      </c>
    </row>
    <row r="125" spans="1:18" x14ac:dyDescent="0.2">
      <c r="A125" s="30"/>
      <c r="B125" s="30"/>
      <c r="C125" s="30"/>
      <c r="D125" s="30"/>
      <c r="F125" s="30"/>
      <c r="G125" s="30"/>
      <c r="H125" s="30"/>
      <c r="I125" s="30"/>
    </row>
    <row r="126" spans="1:18" x14ac:dyDescent="0.2">
      <c r="A126" s="68" t="s">
        <v>23</v>
      </c>
      <c r="B126" s="68"/>
      <c r="C126" s="68"/>
      <c r="D126" s="32"/>
      <c r="E126" s="68" t="s">
        <v>42</v>
      </c>
      <c r="F126" s="68"/>
      <c r="G126" s="68"/>
      <c r="H126" s="33"/>
      <c r="I126" s="68" t="s">
        <v>43</v>
      </c>
      <c r="J126" s="68"/>
      <c r="K126" s="2"/>
      <c r="L126" s="2"/>
      <c r="M126" s="34"/>
      <c r="N126" s="2"/>
      <c r="O126" s="2"/>
    </row>
    <row r="127" spans="1:18" x14ac:dyDescent="0.2">
      <c r="A127" s="69" t="s">
        <v>24</v>
      </c>
      <c r="B127" s="69"/>
      <c r="C127" s="69"/>
      <c r="D127" s="41"/>
      <c r="E127" s="69" t="s">
        <v>25</v>
      </c>
      <c r="F127" s="69"/>
      <c r="G127" s="69"/>
      <c r="H127" s="33"/>
      <c r="I127" s="69" t="s">
        <v>44</v>
      </c>
      <c r="J127" s="69"/>
      <c r="K127" s="2"/>
      <c r="L127" s="2"/>
      <c r="M127" s="34"/>
      <c r="N127" s="2"/>
      <c r="O127" s="2"/>
    </row>
    <row r="129" spans="10:10" x14ac:dyDescent="0.2">
      <c r="J129" s="31"/>
    </row>
    <row r="130" spans="10:10" ht="12.75" customHeight="1" x14ac:dyDescent="0.2"/>
    <row r="131" spans="10:10" ht="12.75" customHeight="1" x14ac:dyDescent="0.2">
      <c r="J131" s="31"/>
    </row>
    <row r="132" spans="10:10" x14ac:dyDescent="0.2">
      <c r="J132" s="31"/>
    </row>
  </sheetData>
  <autoFilter ref="H28:K118">
    <filterColumn colId="2">
      <filters>
        <filter val="1,000.00"/>
        <filter val="1,500.00"/>
        <filter val="2,163.00"/>
        <filter val="3,000.00"/>
        <filter val="3,400.00"/>
        <filter val="4,000.00"/>
        <filter val="4,050.00"/>
        <filter val="5,000.00"/>
        <filter val="6,180.00"/>
        <filter val="6,500.00"/>
        <filter val="6,600.00"/>
        <filter val="6,612.00"/>
        <filter val="7,200.00"/>
        <filter val="7,600.00"/>
        <filter val="9,200.00"/>
      </filters>
    </filterColumn>
  </autoFilter>
  <mergeCells count="19">
    <mergeCell ref="A126:C126"/>
    <mergeCell ref="E126:G126"/>
    <mergeCell ref="I126:J126"/>
    <mergeCell ref="A127:C127"/>
    <mergeCell ref="E127:G127"/>
    <mergeCell ref="I127:J127"/>
    <mergeCell ref="A122:C122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0"/>
  <sheetViews>
    <sheetView topLeftCell="A11" zoomScaleNormal="100" workbookViewId="0">
      <selection activeCell="A147" sqref="A30:XFD147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24.570312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+Ene!A2:J2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+Ene!A3:J3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+Ene!A4:J4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38</v>
      </c>
      <c r="H6" s="36" t="s">
        <v>26</v>
      </c>
      <c r="I6" s="67">
        <f>+Ene!I6:J6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5</v>
      </c>
      <c r="B10" s="8" t="str">
        <f>+Ene!B10</f>
        <v>INGRESOS PROPIOS</v>
      </c>
      <c r="C10" s="9"/>
      <c r="D10" s="9"/>
      <c r="E10" s="7"/>
      <c r="F10" s="7"/>
      <c r="G10" s="7" t="s">
        <v>6</v>
      </c>
      <c r="H10" s="8"/>
      <c r="I10" s="8">
        <f>+Ene!I10</f>
        <v>2026</v>
      </c>
      <c r="J10" s="3"/>
    </row>
    <row r="11" spans="1:12" x14ac:dyDescent="0.2">
      <c r="A11" s="7" t="s">
        <v>7</v>
      </c>
      <c r="B11" s="8">
        <f>+Ene!B11</f>
        <v>1.01</v>
      </c>
      <c r="C11" s="9"/>
      <c r="D11" s="9"/>
      <c r="E11" s="7"/>
      <c r="F11" s="7"/>
      <c r="G11" s="7" t="s">
        <v>9</v>
      </c>
      <c r="H11" s="7"/>
      <c r="I11" s="8" t="str">
        <f>+Ene!I11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-83106.81</v>
      </c>
      <c r="F14" s="2"/>
      <c r="G14" s="16" t="s">
        <v>11</v>
      </c>
      <c r="H14" s="16"/>
      <c r="I14" s="19"/>
      <c r="J14" s="38">
        <v>47255.19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SUM(E23:E29)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SUM(J27:J48)</f>
        <v>0</v>
      </c>
    </row>
    <row r="27" spans="1:14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J28" s="1"/>
      <c r="K28" s="38"/>
    </row>
    <row r="29" spans="1:14" x14ac:dyDescent="0.2">
      <c r="A29" s="2"/>
      <c r="B29" s="2"/>
      <c r="C29" s="2"/>
      <c r="D29" s="2"/>
      <c r="E29" s="21"/>
      <c r="F29" s="2"/>
      <c r="G29" s="10"/>
      <c r="J29" s="1"/>
      <c r="K29" s="38"/>
      <c r="L29" s="26"/>
    </row>
    <row r="30" spans="1:14" x14ac:dyDescent="0.2">
      <c r="A30" s="2"/>
      <c r="B30" s="2"/>
      <c r="C30" s="2"/>
      <c r="D30" s="2"/>
      <c r="E30" s="21"/>
      <c r="F30" s="2"/>
      <c r="G30" s="44"/>
      <c r="I30" s="45"/>
      <c r="K30" s="38"/>
    </row>
    <row r="31" spans="1:14" x14ac:dyDescent="0.2">
      <c r="A31" s="2"/>
      <c r="B31" s="2"/>
      <c r="C31" s="2"/>
      <c r="D31" s="2"/>
      <c r="E31" s="21"/>
      <c r="F31" s="2"/>
      <c r="G31" s="44"/>
      <c r="I31" s="45"/>
      <c r="K31" s="38"/>
    </row>
    <row r="32" spans="1:14" x14ac:dyDescent="0.2">
      <c r="A32" s="2"/>
      <c r="B32" s="2"/>
      <c r="C32" s="2"/>
      <c r="D32" s="2"/>
      <c r="E32" s="21"/>
      <c r="F32" s="2"/>
      <c r="G32" s="44"/>
      <c r="I32" s="45"/>
      <c r="J32" s="1"/>
      <c r="K32" s="38"/>
    </row>
    <row r="33" spans="1:11" x14ac:dyDescent="0.2">
      <c r="A33" s="2"/>
      <c r="B33" s="2"/>
      <c r="C33" s="2"/>
      <c r="D33" s="2"/>
      <c r="E33" s="21"/>
      <c r="F33" s="2"/>
      <c r="G33" s="44"/>
      <c r="I33" s="45"/>
      <c r="K33" s="38"/>
    </row>
    <row r="34" spans="1:11" x14ac:dyDescent="0.2">
      <c r="A34" s="2"/>
      <c r="B34" s="2"/>
      <c r="C34" s="2"/>
      <c r="D34" s="2"/>
      <c r="E34" s="21"/>
      <c r="F34" s="2"/>
      <c r="G34" s="44"/>
      <c r="K34" s="38"/>
    </row>
    <row r="35" spans="1:11" x14ac:dyDescent="0.2">
      <c r="A35" s="2"/>
      <c r="B35" s="2"/>
      <c r="C35" s="2"/>
      <c r="D35" s="2"/>
      <c r="E35" s="21"/>
      <c r="F35" s="2"/>
      <c r="G35" s="52"/>
      <c r="K35" s="38"/>
    </row>
    <row r="36" spans="1:11" x14ac:dyDescent="0.2">
      <c r="A36" s="2"/>
      <c r="B36" s="2"/>
      <c r="C36" s="2"/>
      <c r="D36" s="2"/>
      <c r="E36" s="21"/>
      <c r="F36" s="2"/>
      <c r="G36" s="52"/>
      <c r="J36" s="1"/>
      <c r="K36" s="38"/>
    </row>
    <row r="37" spans="1:11" x14ac:dyDescent="0.2">
      <c r="A37" s="2"/>
      <c r="B37" s="2"/>
      <c r="C37" s="2"/>
      <c r="D37" s="2"/>
      <c r="E37" s="21"/>
      <c r="F37" s="2"/>
      <c r="G37" s="52"/>
      <c r="J37" s="1"/>
      <c r="K37" s="38"/>
    </row>
    <row r="38" spans="1:11" x14ac:dyDescent="0.2">
      <c r="A38" s="2"/>
      <c r="B38" s="2"/>
      <c r="C38" s="2"/>
      <c r="D38" s="2"/>
      <c r="E38" s="21"/>
      <c r="F38" s="2"/>
      <c r="G38" s="52"/>
      <c r="J38" s="1"/>
      <c r="K38" s="38"/>
    </row>
    <row r="39" spans="1:11" x14ac:dyDescent="0.2">
      <c r="A39" s="2"/>
      <c r="B39" s="2"/>
      <c r="C39" s="2"/>
      <c r="D39" s="2"/>
      <c r="E39" s="21"/>
      <c r="F39" s="2"/>
      <c r="G39" s="52"/>
      <c r="J39" s="1"/>
      <c r="K39" s="38"/>
    </row>
    <row r="40" spans="1:11" x14ac:dyDescent="0.2">
      <c r="A40" s="2"/>
      <c r="B40" s="2"/>
      <c r="C40" s="2"/>
      <c r="D40" s="2"/>
      <c r="E40" s="21"/>
      <c r="F40" s="2"/>
      <c r="G40" s="52"/>
      <c r="J40" s="1"/>
      <c r="K40" s="38"/>
    </row>
    <row r="41" spans="1:11" x14ac:dyDescent="0.2">
      <c r="A41" s="2"/>
      <c r="B41" s="2"/>
      <c r="C41" s="2"/>
      <c r="D41" s="2"/>
      <c r="E41" s="21"/>
      <c r="F41" s="2"/>
      <c r="G41" s="52"/>
      <c r="J41" s="57"/>
      <c r="K41" s="38"/>
    </row>
    <row r="42" spans="1:11" x14ac:dyDescent="0.2">
      <c r="A42" s="2"/>
      <c r="B42" s="2"/>
      <c r="C42" s="2"/>
      <c r="D42" s="2"/>
      <c r="E42" s="21"/>
      <c r="F42" s="2"/>
      <c r="G42" s="52"/>
      <c r="J42" s="1"/>
      <c r="K42" s="38"/>
    </row>
    <row r="43" spans="1:11" x14ac:dyDescent="0.2">
      <c r="A43" s="2"/>
      <c r="B43" s="2"/>
      <c r="C43" s="2"/>
      <c r="D43" s="2"/>
      <c r="E43" s="21"/>
      <c r="F43" s="2"/>
      <c r="G43" s="52"/>
      <c r="J43" s="57"/>
      <c r="K43" s="38"/>
    </row>
    <row r="44" spans="1:11" x14ac:dyDescent="0.2">
      <c r="A44" s="2"/>
      <c r="B44" s="2"/>
      <c r="C44" s="2"/>
      <c r="D44" s="2"/>
      <c r="E44" s="21"/>
      <c r="F44" s="2"/>
      <c r="G44" s="52"/>
      <c r="J44" s="1"/>
      <c r="K44" s="38"/>
    </row>
    <row r="45" spans="1:11" x14ac:dyDescent="0.2">
      <c r="A45" s="2"/>
      <c r="B45" s="2"/>
      <c r="C45" s="2"/>
      <c r="D45" s="2"/>
      <c r="E45" s="21"/>
      <c r="F45" s="2"/>
      <c r="G45" s="52"/>
      <c r="J45" s="1"/>
      <c r="K45" s="1"/>
    </row>
    <row r="46" spans="1:11" x14ac:dyDescent="0.2">
      <c r="A46" s="2"/>
      <c r="B46" s="2"/>
      <c r="C46" s="2"/>
      <c r="D46" s="2"/>
      <c r="E46" s="21"/>
      <c r="F46" s="2"/>
      <c r="G46" s="52"/>
      <c r="J46" s="1"/>
      <c r="K46" s="1"/>
    </row>
    <row r="47" spans="1:11" x14ac:dyDescent="0.2">
      <c r="A47" s="2"/>
      <c r="B47" s="2"/>
      <c r="C47" s="2"/>
      <c r="D47" s="2"/>
      <c r="E47" s="21"/>
      <c r="F47" s="2"/>
      <c r="G47" s="52"/>
      <c r="J47" s="1"/>
      <c r="K47" s="1"/>
    </row>
    <row r="48" spans="1:11" ht="13.5" thickBot="1" x14ac:dyDescent="0.25">
      <c r="A48" s="2"/>
      <c r="B48" s="2"/>
      <c r="C48" s="2"/>
      <c r="D48" s="2"/>
      <c r="E48" s="21"/>
      <c r="F48" s="2"/>
      <c r="G48" s="44"/>
      <c r="H48" s="44"/>
      <c r="I48" s="44"/>
      <c r="J48" s="26"/>
    </row>
    <row r="49" spans="1:15" ht="13.5" thickTop="1" x14ac:dyDescent="0.2">
      <c r="A49" s="5"/>
      <c r="B49" s="5"/>
      <c r="C49" s="5"/>
      <c r="D49" s="5"/>
      <c r="E49" s="6"/>
      <c r="F49" s="5"/>
      <c r="G49" s="5"/>
      <c r="H49" s="5"/>
      <c r="I49" s="5"/>
      <c r="J49" s="6"/>
      <c r="L49" s="20"/>
    </row>
    <row r="50" spans="1:15" x14ac:dyDescent="0.2">
      <c r="A50" s="61" t="s">
        <v>22</v>
      </c>
      <c r="B50" s="61"/>
      <c r="C50" s="61"/>
      <c r="D50" s="17"/>
      <c r="E50" s="18">
        <f>SUM(E14+E16-E22)</f>
        <v>-83106.81</v>
      </c>
      <c r="F50" s="2"/>
      <c r="G50" s="2"/>
      <c r="H50" s="2"/>
      <c r="I50" s="28"/>
      <c r="J50" s="18">
        <f>J14+J16-J22-J26</f>
        <v>47255.19</v>
      </c>
      <c r="K50" s="20"/>
      <c r="L50" s="20"/>
    </row>
    <row r="51" spans="1:15" ht="13.5" thickBot="1" x14ac:dyDescent="0.25">
      <c r="A51" s="29"/>
      <c r="B51" s="29"/>
      <c r="C51" s="29"/>
      <c r="D51" s="29"/>
      <c r="E51" s="14"/>
      <c r="F51" s="29"/>
      <c r="G51" s="29"/>
      <c r="H51" s="29"/>
      <c r="I51" s="29"/>
      <c r="J51" s="14"/>
      <c r="L51" s="20"/>
    </row>
    <row r="52" spans="1:15" ht="13.5" thickTop="1" x14ac:dyDescent="0.2">
      <c r="A52" s="30"/>
      <c r="B52" s="30"/>
      <c r="C52" s="30"/>
      <c r="D52" s="30"/>
      <c r="F52" s="30"/>
      <c r="G52" s="30"/>
      <c r="H52" s="30"/>
      <c r="I52" s="30"/>
      <c r="J52" s="31">
        <f>+J50-E50</f>
        <v>130362</v>
      </c>
    </row>
    <row r="53" spans="1:15" x14ac:dyDescent="0.2">
      <c r="A53" s="30"/>
      <c r="B53" s="30"/>
      <c r="C53" s="30"/>
      <c r="D53" s="30"/>
      <c r="F53" s="30"/>
      <c r="G53" s="30"/>
      <c r="H53" s="30"/>
      <c r="I53" s="30"/>
    </row>
    <row r="54" spans="1:15" x14ac:dyDescent="0.2">
      <c r="A54" s="68" t="s">
        <v>23</v>
      </c>
      <c r="B54" s="68"/>
      <c r="C54" s="68"/>
      <c r="D54" s="32"/>
      <c r="E54" s="68" t="s">
        <v>42</v>
      </c>
      <c r="F54" s="68"/>
      <c r="G54" s="68"/>
      <c r="H54" s="33"/>
      <c r="I54" s="68" t="s">
        <v>43</v>
      </c>
      <c r="J54" s="68"/>
      <c r="K54" s="2"/>
      <c r="L54" s="2"/>
      <c r="M54" s="34"/>
      <c r="N54" s="2"/>
      <c r="O54" s="2"/>
    </row>
    <row r="55" spans="1:15" x14ac:dyDescent="0.2">
      <c r="A55" s="69" t="s">
        <v>24</v>
      </c>
      <c r="B55" s="69"/>
      <c r="C55" s="69"/>
      <c r="D55" s="41"/>
      <c r="E55" s="69" t="s">
        <v>25</v>
      </c>
      <c r="F55" s="69"/>
      <c r="G55" s="69"/>
      <c r="H55" s="33"/>
      <c r="I55" s="69" t="s">
        <v>44</v>
      </c>
      <c r="J55" s="69"/>
      <c r="K55" s="2"/>
      <c r="L55" s="2"/>
      <c r="M55" s="34"/>
      <c r="N55" s="2"/>
      <c r="O55" s="2"/>
    </row>
    <row r="57" spans="1:15" x14ac:dyDescent="0.2">
      <c r="J57" s="31"/>
    </row>
    <row r="58" spans="1:15" ht="12.75" customHeight="1" x14ac:dyDescent="0.2"/>
    <row r="59" spans="1:15" ht="12.75" customHeight="1" x14ac:dyDescent="0.2">
      <c r="J59" s="31"/>
    </row>
    <row r="60" spans="1:15" x14ac:dyDescent="0.2">
      <c r="J60" s="31"/>
    </row>
  </sheetData>
  <autoFilter ref="H26:L47"/>
  <mergeCells count="19">
    <mergeCell ref="A54:C54"/>
    <mergeCell ref="E54:G54"/>
    <mergeCell ref="I54:J54"/>
    <mergeCell ref="A55:C55"/>
    <mergeCell ref="E55:G55"/>
    <mergeCell ref="I55:J55"/>
    <mergeCell ref="A50:C50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04"/>
  <sheetViews>
    <sheetView zoomScaleNormal="100" workbookViewId="0">
      <selection activeCell="O40" sqref="O1:O1048576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+Feb!A2:J2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+Feb!A3:J3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+Feb!A4:J4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37</v>
      </c>
      <c r="H6" s="36" t="s">
        <v>26</v>
      </c>
      <c r="I6" s="67">
        <f>+Feb!I6:J6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5</v>
      </c>
      <c r="B10" s="8" t="str">
        <f>+Feb!B10</f>
        <v>INGRESOS PROPIOS</v>
      </c>
      <c r="C10" s="9"/>
      <c r="D10" s="9"/>
      <c r="E10" s="7"/>
      <c r="F10" s="7"/>
      <c r="G10" s="7" t="s">
        <v>6</v>
      </c>
      <c r="H10" s="8"/>
      <c r="I10" s="8">
        <f>+Feb!I10</f>
        <v>2026</v>
      </c>
      <c r="J10" s="3"/>
    </row>
    <row r="11" spans="1:12" x14ac:dyDescent="0.2">
      <c r="A11" s="7" t="s">
        <v>7</v>
      </c>
      <c r="B11" s="8">
        <f>+Feb!B11</f>
        <v>1.01</v>
      </c>
      <c r="C11" s="9"/>
      <c r="D11" s="9"/>
      <c r="E11" s="7"/>
      <c r="F11" s="7"/>
      <c r="G11" s="7" t="s">
        <v>9</v>
      </c>
      <c r="H11" s="7"/>
      <c r="I11" s="8" t="str">
        <f>+Feb!I11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3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9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9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9" ht="25.5" customHeight="1" x14ac:dyDescent="0.2">
      <c r="A19" s="2"/>
      <c r="B19" s="2"/>
      <c r="C19" s="2"/>
      <c r="D19" s="2"/>
      <c r="E19" s="21"/>
      <c r="F19" s="2"/>
      <c r="J19" s="21"/>
    </row>
    <row r="20" spans="1:19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9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9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9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9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9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9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SUM(J27:J70)</f>
        <v>0</v>
      </c>
    </row>
    <row r="27" spans="1:19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9" x14ac:dyDescent="0.2">
      <c r="A28" s="2"/>
      <c r="B28" s="2"/>
      <c r="C28" s="2"/>
      <c r="D28" s="2"/>
      <c r="E28" s="21"/>
      <c r="F28" s="2"/>
      <c r="G28" s="2"/>
      <c r="J28" s="1"/>
    </row>
    <row r="29" spans="1:19" x14ac:dyDescent="0.2">
      <c r="A29" s="2"/>
      <c r="B29" s="2"/>
      <c r="C29" s="2"/>
      <c r="D29" s="2"/>
      <c r="E29" s="21"/>
      <c r="F29" s="2"/>
      <c r="G29" s="10"/>
      <c r="J29" s="1"/>
      <c r="L29" s="26"/>
      <c r="Q29" s="1"/>
      <c r="S29" s="37"/>
    </row>
    <row r="30" spans="1:19" x14ac:dyDescent="0.2">
      <c r="A30" s="2"/>
      <c r="B30" s="2"/>
      <c r="C30" s="2"/>
      <c r="D30" s="2"/>
      <c r="E30" s="21"/>
      <c r="F30" s="2"/>
      <c r="G30" s="10"/>
      <c r="K30" s="1"/>
      <c r="L30" s="26"/>
      <c r="Q30" s="47"/>
      <c r="S30" s="37"/>
    </row>
    <row r="31" spans="1:19" x14ac:dyDescent="0.2">
      <c r="A31" s="2"/>
      <c r="B31" s="2"/>
      <c r="C31" s="2"/>
      <c r="D31" s="2"/>
      <c r="E31" s="21"/>
      <c r="F31" s="2"/>
      <c r="G31" s="10"/>
      <c r="K31" s="1"/>
      <c r="L31" s="26"/>
      <c r="Q31" s="1"/>
      <c r="S31" s="37"/>
    </row>
    <row r="32" spans="1:19" x14ac:dyDescent="0.2">
      <c r="A32" s="2"/>
      <c r="B32" s="2"/>
      <c r="C32" s="2"/>
      <c r="D32" s="2"/>
      <c r="E32" s="21"/>
      <c r="F32" s="2"/>
      <c r="G32" s="10"/>
      <c r="J32" s="1"/>
      <c r="L32" s="26"/>
      <c r="Q32" s="1"/>
      <c r="S32" s="37"/>
    </row>
    <row r="33" spans="1:19" x14ac:dyDescent="0.2">
      <c r="A33" s="2"/>
      <c r="B33" s="2"/>
      <c r="C33" s="2"/>
      <c r="D33" s="2"/>
      <c r="E33" s="21"/>
      <c r="F33" s="2"/>
      <c r="G33" s="10"/>
      <c r="K33" s="1"/>
      <c r="L33" s="26"/>
      <c r="Q33" s="1"/>
      <c r="S33" s="37"/>
    </row>
    <row r="34" spans="1:19" x14ac:dyDescent="0.2">
      <c r="A34" s="2"/>
      <c r="B34" s="2"/>
      <c r="C34" s="2"/>
      <c r="D34" s="2"/>
      <c r="E34" s="21"/>
      <c r="F34" s="2"/>
      <c r="G34" s="10"/>
      <c r="K34" s="1"/>
      <c r="L34" s="26"/>
      <c r="Q34" s="47"/>
      <c r="S34" s="37"/>
    </row>
    <row r="35" spans="1:19" x14ac:dyDescent="0.2">
      <c r="A35" s="2"/>
      <c r="B35" s="2"/>
      <c r="C35" s="2"/>
      <c r="D35" s="2"/>
      <c r="E35" s="21"/>
      <c r="F35" s="2"/>
      <c r="G35" s="10"/>
      <c r="K35" s="1"/>
      <c r="L35" s="26"/>
      <c r="Q35" s="47"/>
      <c r="S35" s="37"/>
    </row>
    <row r="36" spans="1:19" x14ac:dyDescent="0.2">
      <c r="A36" s="2"/>
      <c r="B36" s="2"/>
      <c r="C36" s="2"/>
      <c r="D36" s="2"/>
      <c r="E36" s="21"/>
      <c r="F36" s="2"/>
      <c r="G36" s="10"/>
      <c r="K36" s="1"/>
      <c r="L36" s="26"/>
      <c r="Q36" s="47"/>
      <c r="S36" s="37"/>
    </row>
    <row r="37" spans="1:19" x14ac:dyDescent="0.2">
      <c r="A37" s="2"/>
      <c r="B37" s="2"/>
      <c r="C37" s="2"/>
      <c r="D37" s="2"/>
      <c r="E37" s="21"/>
      <c r="F37" s="2"/>
      <c r="G37" s="10"/>
      <c r="K37" s="1"/>
      <c r="L37" s="26"/>
      <c r="Q37" s="1"/>
      <c r="S37" s="37"/>
    </row>
    <row r="38" spans="1:19" x14ac:dyDescent="0.2">
      <c r="A38" s="2"/>
      <c r="B38" s="2"/>
      <c r="C38" s="2"/>
      <c r="D38" s="2"/>
      <c r="E38" s="21"/>
      <c r="F38" s="2"/>
      <c r="G38" s="10"/>
      <c r="K38" s="1"/>
      <c r="L38" s="26"/>
      <c r="Q38" s="1"/>
      <c r="S38" s="37"/>
    </row>
    <row r="39" spans="1:19" x14ac:dyDescent="0.2">
      <c r="A39" s="2"/>
      <c r="B39" s="2"/>
      <c r="C39" s="2"/>
      <c r="D39" s="2"/>
      <c r="E39" s="21"/>
      <c r="F39" s="2"/>
      <c r="G39" s="10"/>
      <c r="K39" s="1"/>
      <c r="L39" s="26"/>
      <c r="Q39" s="1"/>
      <c r="S39" s="37"/>
    </row>
    <row r="40" spans="1:19" x14ac:dyDescent="0.2">
      <c r="A40" s="2"/>
      <c r="B40" s="2"/>
      <c r="C40" s="2"/>
      <c r="D40" s="2"/>
      <c r="E40" s="21"/>
      <c r="F40" s="2"/>
      <c r="G40" s="10"/>
      <c r="K40" s="1"/>
      <c r="L40" s="26"/>
      <c r="Q40" s="1"/>
      <c r="S40" s="37"/>
    </row>
    <row r="41" spans="1:19" x14ac:dyDescent="0.2">
      <c r="A41" s="2"/>
      <c r="B41" s="2"/>
      <c r="C41" s="2"/>
      <c r="D41" s="2"/>
      <c r="E41" s="21"/>
      <c r="F41" s="2"/>
      <c r="G41" s="10"/>
      <c r="K41" s="1"/>
      <c r="L41" s="26"/>
      <c r="Q41" s="1"/>
      <c r="S41" s="37"/>
    </row>
    <row r="42" spans="1:19" x14ac:dyDescent="0.2">
      <c r="A42" s="2"/>
      <c r="B42" s="2"/>
      <c r="C42" s="2"/>
      <c r="D42" s="2"/>
      <c r="E42" s="21"/>
      <c r="F42" s="2"/>
      <c r="G42" s="10"/>
      <c r="K42" s="1"/>
      <c r="L42" s="26"/>
      <c r="Q42" s="1"/>
      <c r="S42" s="37"/>
    </row>
    <row r="43" spans="1:19" x14ac:dyDescent="0.2">
      <c r="A43" s="2"/>
      <c r="B43" s="2"/>
      <c r="C43" s="2"/>
      <c r="D43" s="2"/>
      <c r="E43" s="21"/>
      <c r="F43" s="2"/>
      <c r="G43" s="10"/>
      <c r="K43" s="1"/>
      <c r="L43" s="26"/>
      <c r="Q43" s="1"/>
      <c r="S43" s="37"/>
    </row>
    <row r="44" spans="1:19" x14ac:dyDescent="0.2">
      <c r="A44" s="2"/>
      <c r="B44" s="2"/>
      <c r="C44" s="2"/>
      <c r="D44" s="2"/>
      <c r="E44" s="21"/>
      <c r="F44" s="2"/>
      <c r="G44" s="10"/>
      <c r="K44" s="57"/>
      <c r="L44" s="26"/>
      <c r="Q44" s="1"/>
      <c r="S44" s="37"/>
    </row>
    <row r="45" spans="1:19" x14ac:dyDescent="0.2">
      <c r="A45" s="2"/>
      <c r="B45" s="2"/>
      <c r="C45" s="2"/>
      <c r="D45" s="2"/>
      <c r="E45" s="21"/>
      <c r="F45" s="2"/>
      <c r="G45" s="10"/>
      <c r="K45" s="57"/>
      <c r="L45" s="26"/>
      <c r="Q45" s="1"/>
      <c r="S45" s="37"/>
    </row>
    <row r="46" spans="1:19" x14ac:dyDescent="0.2">
      <c r="A46" s="2"/>
      <c r="B46" s="2"/>
      <c r="C46" s="2"/>
      <c r="D46" s="2"/>
      <c r="E46" s="21"/>
      <c r="F46" s="2"/>
      <c r="G46" s="10"/>
      <c r="K46" s="1"/>
      <c r="L46" s="26"/>
      <c r="Q46" s="1"/>
      <c r="S46" s="37"/>
    </row>
    <row r="47" spans="1:19" x14ac:dyDescent="0.2">
      <c r="A47" s="2"/>
      <c r="B47" s="2"/>
      <c r="C47" s="2"/>
      <c r="D47" s="2"/>
      <c r="E47" s="21"/>
      <c r="F47" s="2"/>
      <c r="G47" s="10"/>
      <c r="K47" s="1"/>
      <c r="L47" s="26"/>
      <c r="Q47" s="1"/>
      <c r="S47" s="37"/>
    </row>
    <row r="48" spans="1:19" x14ac:dyDescent="0.2">
      <c r="A48" s="2"/>
      <c r="B48" s="2"/>
      <c r="C48" s="2"/>
      <c r="D48" s="2"/>
      <c r="E48" s="21"/>
      <c r="F48" s="2"/>
      <c r="G48" s="10"/>
      <c r="K48" s="1"/>
      <c r="L48" s="26"/>
      <c r="Q48" s="1"/>
      <c r="S48" s="37"/>
    </row>
    <row r="49" spans="1:19" x14ac:dyDescent="0.2">
      <c r="A49" s="2"/>
      <c r="B49" s="2"/>
      <c r="C49" s="2"/>
      <c r="D49" s="2"/>
      <c r="E49" s="21"/>
      <c r="F49" s="2"/>
      <c r="G49" s="10"/>
      <c r="K49" s="1"/>
      <c r="L49" s="26"/>
      <c r="Q49" s="57"/>
      <c r="S49" s="37"/>
    </row>
    <row r="50" spans="1:19" x14ac:dyDescent="0.2">
      <c r="A50" s="2"/>
      <c r="B50" s="2"/>
      <c r="C50" s="2"/>
      <c r="D50" s="2"/>
      <c r="E50" s="21"/>
      <c r="F50" s="2"/>
      <c r="G50" s="10"/>
      <c r="K50" s="1"/>
      <c r="L50" s="26"/>
      <c r="Q50" s="57"/>
      <c r="S50" s="37"/>
    </row>
    <row r="51" spans="1:19" x14ac:dyDescent="0.2">
      <c r="A51" s="2"/>
      <c r="B51" s="2"/>
      <c r="C51" s="2"/>
      <c r="D51" s="2"/>
      <c r="E51" s="21"/>
      <c r="F51" s="2"/>
      <c r="G51" s="10"/>
      <c r="K51" s="1"/>
      <c r="L51" s="26"/>
      <c r="Q51" s="1"/>
      <c r="S51" s="37"/>
    </row>
    <row r="52" spans="1:19" x14ac:dyDescent="0.2">
      <c r="A52" s="2"/>
      <c r="B52" s="2"/>
      <c r="C52" s="2"/>
      <c r="D52" s="2"/>
      <c r="E52" s="21"/>
      <c r="F52" s="2"/>
      <c r="G52" s="10"/>
      <c r="K52" s="1"/>
      <c r="L52" s="26"/>
      <c r="Q52" s="57"/>
      <c r="S52" s="37"/>
    </row>
    <row r="53" spans="1:19" x14ac:dyDescent="0.2">
      <c r="A53" s="2"/>
      <c r="B53" s="2"/>
      <c r="C53" s="2"/>
      <c r="D53" s="2"/>
      <c r="E53" s="21"/>
      <c r="F53" s="2"/>
      <c r="G53" s="10"/>
      <c r="H53" s="45"/>
      <c r="I53" s="45"/>
      <c r="K53" s="57"/>
      <c r="L53" s="26"/>
      <c r="Q53" s="47"/>
      <c r="S53" s="37"/>
    </row>
    <row r="54" spans="1:19" x14ac:dyDescent="0.2">
      <c r="A54" s="2"/>
      <c r="B54" s="2"/>
      <c r="C54" s="2"/>
      <c r="D54" s="2"/>
      <c r="E54" s="21"/>
      <c r="F54" s="2"/>
      <c r="G54" s="10"/>
      <c r="H54" s="15"/>
      <c r="I54" s="15"/>
      <c r="K54" s="47"/>
      <c r="L54" s="26"/>
      <c r="Q54" s="47"/>
      <c r="S54" s="37"/>
    </row>
    <row r="55" spans="1:19" x14ac:dyDescent="0.2">
      <c r="A55" s="2"/>
      <c r="B55" s="2"/>
      <c r="C55" s="2"/>
      <c r="D55" s="2"/>
      <c r="E55" s="21"/>
      <c r="F55" s="2"/>
      <c r="G55" s="10"/>
      <c r="H55" s="15"/>
      <c r="I55" s="15"/>
      <c r="K55" s="47"/>
      <c r="L55" s="26"/>
      <c r="Q55" s="57"/>
      <c r="S55" s="37"/>
    </row>
    <row r="56" spans="1:19" x14ac:dyDescent="0.2">
      <c r="A56" s="2"/>
      <c r="B56" s="2"/>
      <c r="C56" s="2"/>
      <c r="D56" s="2"/>
      <c r="E56" s="21"/>
      <c r="F56" s="2"/>
      <c r="G56" s="10"/>
      <c r="H56" s="15"/>
      <c r="I56" s="15"/>
      <c r="K56" s="47"/>
      <c r="L56" s="26"/>
      <c r="Q56" s="57"/>
      <c r="S56" s="37"/>
    </row>
    <row r="57" spans="1:19" x14ac:dyDescent="0.2">
      <c r="A57" s="2"/>
      <c r="B57" s="2"/>
      <c r="C57" s="2"/>
      <c r="D57" s="2"/>
      <c r="E57" s="21"/>
      <c r="F57" s="2"/>
      <c r="G57" s="10"/>
      <c r="H57" s="45"/>
      <c r="I57" s="45"/>
      <c r="J57" s="57"/>
      <c r="L57" s="26"/>
      <c r="Q57" s="57"/>
      <c r="S57" s="37"/>
    </row>
    <row r="58" spans="1:19" x14ac:dyDescent="0.2">
      <c r="A58" s="2"/>
      <c r="B58" s="2"/>
      <c r="C58" s="2"/>
      <c r="D58" s="2"/>
      <c r="E58" s="21"/>
      <c r="F58" s="2"/>
      <c r="G58" s="10"/>
      <c r="H58" s="15"/>
      <c r="I58" s="15"/>
      <c r="K58" s="47"/>
      <c r="L58" s="26"/>
      <c r="Q58" s="1"/>
      <c r="S58" s="37"/>
    </row>
    <row r="59" spans="1:19" x14ac:dyDescent="0.2">
      <c r="A59" s="2"/>
      <c r="B59" s="2"/>
      <c r="C59" s="2"/>
      <c r="D59" s="2"/>
      <c r="E59" s="21"/>
      <c r="F59" s="2"/>
      <c r="G59" s="10"/>
      <c r="H59" s="15"/>
      <c r="I59" s="45"/>
      <c r="K59" s="47"/>
      <c r="L59" s="26"/>
      <c r="Q59" s="1"/>
      <c r="S59" s="37"/>
    </row>
    <row r="60" spans="1:19" x14ac:dyDescent="0.2">
      <c r="A60" s="2"/>
      <c r="B60" s="2"/>
      <c r="C60" s="2"/>
      <c r="D60" s="2"/>
      <c r="E60" s="21"/>
      <c r="F60" s="2"/>
      <c r="G60" s="10"/>
      <c r="H60" s="15"/>
      <c r="I60" s="45"/>
      <c r="K60" s="47"/>
      <c r="L60" s="26"/>
      <c r="Q60" s="1"/>
      <c r="S60" s="37"/>
    </row>
    <row r="61" spans="1:19" x14ac:dyDescent="0.2">
      <c r="A61" s="2"/>
      <c r="B61" s="2"/>
      <c r="C61" s="2"/>
      <c r="D61" s="2"/>
      <c r="E61" s="21"/>
      <c r="F61" s="2"/>
      <c r="G61" s="10"/>
      <c r="H61" s="15"/>
      <c r="I61" s="45"/>
      <c r="J61" s="47"/>
      <c r="L61" s="26"/>
      <c r="Q61" s="1"/>
      <c r="S61" s="37"/>
    </row>
    <row r="62" spans="1:19" x14ac:dyDescent="0.2">
      <c r="A62" s="2"/>
      <c r="B62" s="2"/>
      <c r="C62" s="2"/>
      <c r="D62" s="2"/>
      <c r="E62" s="21"/>
      <c r="F62" s="2"/>
      <c r="G62" s="10"/>
      <c r="H62" s="45"/>
      <c r="I62" s="45"/>
      <c r="K62" s="57"/>
      <c r="L62" s="26"/>
      <c r="Q62" s="1"/>
      <c r="S62" s="37"/>
    </row>
    <row r="63" spans="1:19" x14ac:dyDescent="0.2">
      <c r="A63" s="2"/>
      <c r="B63" s="2"/>
      <c r="C63" s="2"/>
      <c r="D63" s="2"/>
      <c r="E63" s="21"/>
      <c r="F63" s="2"/>
      <c r="G63" s="10"/>
      <c r="H63" s="45"/>
      <c r="I63" s="45"/>
      <c r="K63" s="57"/>
      <c r="L63" s="26"/>
      <c r="Q63" s="1"/>
      <c r="S63" s="37"/>
    </row>
    <row r="64" spans="1:19" x14ac:dyDescent="0.2">
      <c r="A64" s="2"/>
      <c r="B64" s="2"/>
      <c r="C64" s="2"/>
      <c r="D64" s="2"/>
      <c r="E64" s="21"/>
      <c r="F64" s="2"/>
      <c r="G64" s="10"/>
      <c r="H64" s="45"/>
      <c r="I64" s="45"/>
      <c r="K64" s="57"/>
      <c r="L64" s="26"/>
    </row>
    <row r="65" spans="1:18" x14ac:dyDescent="0.2">
      <c r="A65" s="2"/>
      <c r="B65" s="2"/>
      <c r="C65" s="2"/>
      <c r="D65" s="2"/>
      <c r="E65" s="21"/>
      <c r="F65" s="2"/>
      <c r="G65" s="10"/>
      <c r="I65" s="45"/>
      <c r="K65" s="1"/>
      <c r="L65" s="26"/>
    </row>
    <row r="66" spans="1:18" ht="15" customHeight="1" x14ac:dyDescent="0.2">
      <c r="A66" s="2"/>
      <c r="B66" s="2"/>
      <c r="C66" s="2"/>
      <c r="D66" s="2"/>
      <c r="E66" s="21"/>
      <c r="F66" s="2"/>
      <c r="G66" s="10"/>
      <c r="I66" s="45"/>
      <c r="K66" s="1"/>
      <c r="L66" s="26"/>
      <c r="R66" s="55"/>
    </row>
    <row r="67" spans="1:18" ht="15" customHeight="1" x14ac:dyDescent="0.2">
      <c r="A67" s="2"/>
      <c r="B67" s="2"/>
      <c r="C67" s="2"/>
      <c r="D67" s="2"/>
      <c r="E67" s="21"/>
      <c r="F67" s="2"/>
      <c r="G67" s="10"/>
      <c r="I67" s="45"/>
      <c r="K67" s="1"/>
      <c r="L67" s="26"/>
      <c r="R67" s="55"/>
    </row>
    <row r="68" spans="1:18" x14ac:dyDescent="0.2">
      <c r="A68" s="2"/>
      <c r="B68" s="2"/>
      <c r="C68" s="2"/>
      <c r="D68" s="2"/>
      <c r="E68" s="21"/>
      <c r="F68" s="2"/>
      <c r="G68" s="10"/>
      <c r="J68"/>
      <c r="L68" s="26"/>
      <c r="R68" s="55"/>
    </row>
    <row r="69" spans="1:18" x14ac:dyDescent="0.2">
      <c r="A69" s="2"/>
      <c r="B69" s="2"/>
      <c r="C69" s="2"/>
      <c r="D69" s="2"/>
      <c r="E69" s="21"/>
      <c r="F69" s="2"/>
      <c r="G69" s="10"/>
      <c r="J69"/>
      <c r="L69" s="26"/>
      <c r="R69" s="55"/>
    </row>
    <row r="70" spans="1:18" ht="13.5" thickBot="1" x14ac:dyDescent="0.25">
      <c r="A70" s="2"/>
      <c r="B70" s="2"/>
      <c r="C70" s="2"/>
      <c r="D70" s="2"/>
      <c r="E70" s="3"/>
      <c r="F70" s="2"/>
      <c r="G70" s="2"/>
      <c r="H70" s="2"/>
      <c r="I70" s="2"/>
      <c r="J70" s="3"/>
      <c r="R70" s="55"/>
    </row>
    <row r="71" spans="1:18" ht="13.5" thickTop="1" x14ac:dyDescent="0.2">
      <c r="A71" s="5"/>
      <c r="B71" s="5"/>
      <c r="C71" s="5"/>
      <c r="D71" s="5"/>
      <c r="E71" s="6"/>
      <c r="F71" s="5"/>
      <c r="G71" s="5"/>
      <c r="H71" s="5"/>
      <c r="I71" s="5"/>
      <c r="J71" s="6"/>
      <c r="L71" s="20"/>
      <c r="R71" s="55"/>
    </row>
    <row r="72" spans="1:18" x14ac:dyDescent="0.2">
      <c r="A72" s="61" t="s">
        <v>22</v>
      </c>
      <c r="B72" s="61"/>
      <c r="C72" s="61"/>
      <c r="D72" s="17"/>
      <c r="E72" s="18">
        <f>SUM(E14+E16-E22)</f>
        <v>0</v>
      </c>
      <c r="F72" s="2"/>
      <c r="G72" s="2"/>
      <c r="H72" s="2"/>
      <c r="I72" s="28"/>
      <c r="J72" s="18">
        <f>J14+J16-J22-J26</f>
        <v>0</v>
      </c>
      <c r="K72" s="20"/>
      <c r="L72" s="20"/>
      <c r="R72" s="55"/>
    </row>
    <row r="73" spans="1:18" ht="13.5" thickBot="1" x14ac:dyDescent="0.25">
      <c r="A73" s="29"/>
      <c r="B73" s="29"/>
      <c r="C73" s="29"/>
      <c r="D73" s="29"/>
      <c r="E73" s="14"/>
      <c r="F73" s="29"/>
      <c r="G73" s="29"/>
      <c r="H73" s="29"/>
      <c r="I73" s="29"/>
      <c r="J73" s="14"/>
      <c r="L73" s="20"/>
      <c r="Q73" s="20"/>
      <c r="R73" s="55"/>
    </row>
    <row r="74" spans="1:18" ht="13.5" thickTop="1" x14ac:dyDescent="0.2">
      <c r="A74" s="30"/>
      <c r="B74" s="30"/>
      <c r="C74" s="30"/>
      <c r="D74" s="30"/>
      <c r="F74" s="30"/>
      <c r="G74" s="30"/>
      <c r="H74" s="30"/>
      <c r="I74" s="30"/>
      <c r="J74" s="31">
        <f>+J72-E72</f>
        <v>0</v>
      </c>
      <c r="Q74" s="20"/>
      <c r="R74" s="55"/>
    </row>
    <row r="75" spans="1:18" x14ac:dyDescent="0.2">
      <c r="A75" s="30"/>
      <c r="B75" s="30"/>
      <c r="C75" s="30"/>
      <c r="D75" s="30"/>
      <c r="F75" s="30"/>
      <c r="G75" s="30"/>
      <c r="H75" s="30"/>
      <c r="I75" s="30"/>
      <c r="Q75" s="20"/>
      <c r="R75" s="55"/>
    </row>
    <row r="76" spans="1:18" ht="15" customHeight="1" x14ac:dyDescent="0.2">
      <c r="A76" s="68" t="s">
        <v>23</v>
      </c>
      <c r="B76" s="68"/>
      <c r="C76" s="68"/>
      <c r="D76" s="32"/>
      <c r="E76" s="68" t="s">
        <v>42</v>
      </c>
      <c r="F76" s="68"/>
      <c r="G76" s="68"/>
      <c r="H76" s="33"/>
      <c r="I76" s="68" t="s">
        <v>43</v>
      </c>
      <c r="J76" s="68"/>
      <c r="K76" s="2"/>
      <c r="L76" s="2"/>
      <c r="M76" s="34"/>
      <c r="N76" s="2"/>
      <c r="Q76" s="20"/>
      <c r="R76" s="55"/>
    </row>
    <row r="77" spans="1:18" ht="15" customHeight="1" x14ac:dyDescent="0.2">
      <c r="A77" s="69" t="s">
        <v>24</v>
      </c>
      <c r="B77" s="69"/>
      <c r="C77" s="69"/>
      <c r="D77" s="41"/>
      <c r="E77" s="69" t="s">
        <v>25</v>
      </c>
      <c r="F77" s="69"/>
      <c r="G77" s="69"/>
      <c r="H77" s="33"/>
      <c r="I77" s="69" t="s">
        <v>44</v>
      </c>
      <c r="J77" s="69"/>
      <c r="K77" s="2"/>
      <c r="L77" s="2"/>
      <c r="M77" s="34"/>
      <c r="N77" s="2"/>
      <c r="Q77" s="20"/>
      <c r="R77" s="55"/>
    </row>
    <row r="78" spans="1:18" x14ac:dyDescent="0.2">
      <c r="Q78" s="20"/>
      <c r="R78" s="55"/>
    </row>
    <row r="79" spans="1:18" x14ac:dyDescent="0.2">
      <c r="J79" s="31"/>
      <c r="Q79" s="20"/>
      <c r="R79" s="55"/>
    </row>
    <row r="80" spans="1:18" ht="12.75" customHeight="1" x14ac:dyDescent="0.2">
      <c r="Q80" s="20"/>
      <c r="R80" s="55"/>
    </row>
    <row r="81" spans="10:18" ht="12.75" customHeight="1" x14ac:dyDescent="0.2">
      <c r="J81" s="31"/>
      <c r="Q81" s="20"/>
      <c r="R81" s="55"/>
    </row>
    <row r="82" spans="10:18" ht="12.75" customHeight="1" x14ac:dyDescent="0.2">
      <c r="J82" s="31"/>
      <c r="Q82" s="20"/>
      <c r="R82" s="55"/>
    </row>
    <row r="83" spans="10:18" x14ac:dyDescent="0.2">
      <c r="Q83" s="20"/>
      <c r="R83" s="55"/>
    </row>
    <row r="84" spans="10:18" x14ac:dyDescent="0.2">
      <c r="Q84" s="20"/>
      <c r="R84" s="55"/>
    </row>
    <row r="85" spans="10:18" x14ac:dyDescent="0.2">
      <c r="Q85" s="20"/>
      <c r="R85" s="55"/>
    </row>
    <row r="86" spans="10:18" x14ac:dyDescent="0.2">
      <c r="Q86" s="20"/>
      <c r="R86" s="55"/>
    </row>
    <row r="87" spans="10:18" x14ac:dyDescent="0.2">
      <c r="Q87" s="20"/>
      <c r="R87" s="55"/>
    </row>
    <row r="88" spans="10:18" x14ac:dyDescent="0.2">
      <c r="Q88" s="20"/>
      <c r="R88" s="55"/>
    </row>
    <row r="89" spans="10:18" x14ac:dyDescent="0.2">
      <c r="Q89" s="20"/>
      <c r="R89" s="55"/>
    </row>
    <row r="90" spans="10:18" x14ac:dyDescent="0.2">
      <c r="Q90" s="20"/>
      <c r="R90" s="55"/>
    </row>
    <row r="91" spans="10:18" x14ac:dyDescent="0.2">
      <c r="Q91" s="20"/>
      <c r="R91" s="55"/>
    </row>
    <row r="92" spans="10:18" x14ac:dyDescent="0.2">
      <c r="Q92" s="20"/>
      <c r="R92" s="55"/>
    </row>
    <row r="93" spans="10:18" x14ac:dyDescent="0.2">
      <c r="Q93" s="20"/>
      <c r="R93" s="55"/>
    </row>
    <row r="94" spans="10:18" x14ac:dyDescent="0.2">
      <c r="Q94" s="20"/>
      <c r="R94" s="55"/>
    </row>
    <row r="95" spans="10:18" x14ac:dyDescent="0.2">
      <c r="Q95" s="20"/>
      <c r="R95" s="55"/>
    </row>
    <row r="96" spans="10:18" x14ac:dyDescent="0.2">
      <c r="Q96" s="20"/>
      <c r="R96" s="55"/>
    </row>
    <row r="97" spans="17:18" x14ac:dyDescent="0.2">
      <c r="Q97" s="20"/>
      <c r="R97" s="55"/>
    </row>
    <row r="98" spans="17:18" ht="12.75" customHeight="1" x14ac:dyDescent="0.2">
      <c r="Q98" s="20"/>
      <c r="R98" s="55"/>
    </row>
    <row r="99" spans="17:18" ht="12.75" customHeight="1" x14ac:dyDescent="0.2">
      <c r="Q99" s="20"/>
      <c r="R99" s="55"/>
    </row>
    <row r="100" spans="17:18" x14ac:dyDescent="0.2">
      <c r="Q100" s="20"/>
      <c r="R100" s="55"/>
    </row>
    <row r="101" spans="17:18" x14ac:dyDescent="0.2">
      <c r="Q101" s="20"/>
      <c r="R101" s="55"/>
    </row>
    <row r="102" spans="17:18" x14ac:dyDescent="0.2">
      <c r="Q102" s="20"/>
      <c r="R102" s="55"/>
    </row>
    <row r="103" spans="17:18" x14ac:dyDescent="0.2">
      <c r="Q103" s="20"/>
      <c r="R103" s="55"/>
    </row>
    <row r="104" spans="17:18" x14ac:dyDescent="0.2">
      <c r="Q104" s="55"/>
      <c r="R104" s="55"/>
    </row>
  </sheetData>
  <autoFilter ref="H26:J69"/>
  <sortState ref="Q66:Q103">
    <sortCondition ref="Q66"/>
  </sortState>
  <mergeCells count="19">
    <mergeCell ref="A72:C72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76:C76"/>
    <mergeCell ref="E76:G76"/>
    <mergeCell ref="I76:J76"/>
    <mergeCell ref="A77:C77"/>
    <mergeCell ref="E77:G77"/>
    <mergeCell ref="I77:J77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140"/>
  <sheetViews>
    <sheetView topLeftCell="A2" zoomScaleNormal="100" workbookViewId="0">
      <selection activeCell="K10" sqref="K1:K1048576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7.7109375" bestFit="1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+Mar!A2:J2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+Mar!A3:J3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+Mar!A4:J4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36</v>
      </c>
      <c r="H6" s="36" t="s">
        <v>26</v>
      </c>
      <c r="I6" s="67">
        <f>+Mar!I6:J6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5</v>
      </c>
      <c r="B10" s="8" t="str">
        <f>+Mar!B10</f>
        <v>INGRESOS PROPIOS</v>
      </c>
      <c r="C10" s="9"/>
      <c r="D10" s="9"/>
      <c r="E10" s="7"/>
      <c r="F10" s="7"/>
      <c r="G10" s="7" t="s">
        <v>6</v>
      </c>
      <c r="H10" s="8"/>
      <c r="I10" s="8">
        <f>+Mar!I10</f>
        <v>2026</v>
      </c>
      <c r="J10" s="3"/>
    </row>
    <row r="11" spans="1:12" x14ac:dyDescent="0.2">
      <c r="A11" s="7" t="s">
        <v>7</v>
      </c>
      <c r="B11" s="8">
        <f>+Mar!B11</f>
        <v>1.01</v>
      </c>
      <c r="C11" s="9"/>
      <c r="D11" s="9"/>
      <c r="E11" s="7"/>
      <c r="F11" s="7"/>
      <c r="G11" s="7" t="s">
        <v>9</v>
      </c>
      <c r="H11" s="7"/>
      <c r="I11" s="8" t="str">
        <f>+Mar!I11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SUM(E23:E35)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SUM(J27:J128)</f>
        <v>0</v>
      </c>
    </row>
    <row r="27" spans="1:14" hidden="1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x14ac:dyDescent="0.2">
      <c r="A28" s="2"/>
      <c r="B28" s="2"/>
      <c r="C28" s="2"/>
      <c r="D28" s="2"/>
      <c r="E28" s="21"/>
      <c r="F28" s="2"/>
      <c r="G28" s="58"/>
      <c r="J28" s="1"/>
    </row>
    <row r="29" spans="1:14" x14ac:dyDescent="0.2">
      <c r="A29" s="2"/>
      <c r="B29" s="2"/>
      <c r="C29" s="2"/>
      <c r="D29" s="2"/>
      <c r="E29" s="21"/>
      <c r="F29" s="2"/>
      <c r="G29" s="58"/>
      <c r="J29" s="1"/>
    </row>
    <row r="30" spans="1:14" hidden="1" x14ac:dyDescent="0.2">
      <c r="A30" s="2"/>
      <c r="B30" s="2"/>
      <c r="C30" s="2"/>
      <c r="D30" s="2"/>
      <c r="E30" s="21"/>
      <c r="F30" s="2"/>
      <c r="G30" s="58"/>
      <c r="H30">
        <v>90</v>
      </c>
      <c r="K30" s="1">
        <v>6612</v>
      </c>
    </row>
    <row r="31" spans="1:14" hidden="1" x14ac:dyDescent="0.2">
      <c r="A31" s="2"/>
      <c r="B31" s="2"/>
      <c r="C31" s="2"/>
      <c r="D31" s="2"/>
      <c r="E31" s="21"/>
      <c r="F31" s="2"/>
      <c r="G31" s="58"/>
      <c r="H31" s="45">
        <v>191</v>
      </c>
      <c r="I31" s="45"/>
      <c r="K31" s="57">
        <v>5000</v>
      </c>
    </row>
    <row r="32" spans="1:14" hidden="1" x14ac:dyDescent="0.2">
      <c r="A32" s="2"/>
      <c r="B32" s="2"/>
      <c r="C32" s="2"/>
      <c r="D32" s="2"/>
      <c r="E32" s="21"/>
      <c r="F32" s="2"/>
      <c r="G32" s="2"/>
      <c r="H32">
        <v>202</v>
      </c>
      <c r="K32" s="1">
        <v>5000</v>
      </c>
      <c r="L32" s="20"/>
      <c r="M32" s="1">
        <f>+J32+K32-L32</f>
        <v>5000</v>
      </c>
    </row>
    <row r="33" spans="1:13" hidden="1" x14ac:dyDescent="0.2">
      <c r="A33" s="2"/>
      <c r="B33" s="2"/>
      <c r="C33" s="2"/>
      <c r="D33" s="2"/>
      <c r="E33" s="21"/>
      <c r="F33" s="2"/>
      <c r="G33" s="10"/>
      <c r="H33">
        <v>203</v>
      </c>
      <c r="K33" s="1">
        <v>5000</v>
      </c>
      <c r="L33" s="20"/>
      <c r="M33" s="1">
        <f t="shared" ref="M33:M96" si="0">+J33+K33-L33</f>
        <v>5000</v>
      </c>
    </row>
    <row r="34" spans="1:13" hidden="1" x14ac:dyDescent="0.2">
      <c r="A34" s="2"/>
      <c r="B34" s="2"/>
      <c r="C34" s="2"/>
      <c r="D34" s="2"/>
      <c r="E34" s="21"/>
      <c r="F34" s="2"/>
      <c r="G34" s="10"/>
      <c r="H34">
        <v>204</v>
      </c>
      <c r="K34" s="1">
        <v>5000</v>
      </c>
      <c r="L34" s="20"/>
      <c r="M34" s="1">
        <f t="shared" si="0"/>
        <v>5000</v>
      </c>
    </row>
    <row r="35" spans="1:13" hidden="1" x14ac:dyDescent="0.2">
      <c r="A35" s="2"/>
      <c r="B35" s="2"/>
      <c r="C35" s="2"/>
      <c r="D35" s="2"/>
      <c r="E35" s="21"/>
      <c r="F35" s="2"/>
      <c r="G35" s="10"/>
      <c r="H35">
        <v>205</v>
      </c>
      <c r="K35" s="1">
        <v>2500</v>
      </c>
      <c r="L35" s="20"/>
      <c r="M35" s="1">
        <f t="shared" si="0"/>
        <v>2500</v>
      </c>
    </row>
    <row r="36" spans="1:13" x14ac:dyDescent="0.2">
      <c r="A36" s="2"/>
      <c r="B36" s="2"/>
      <c r="C36" s="2"/>
      <c r="D36" s="2"/>
      <c r="E36" s="21"/>
      <c r="F36" s="2"/>
      <c r="G36" s="10"/>
      <c r="J36" s="1"/>
      <c r="K36" s="38"/>
      <c r="L36" s="20"/>
    </row>
    <row r="37" spans="1:13" hidden="1" x14ac:dyDescent="0.2">
      <c r="A37" s="2"/>
      <c r="B37" s="2"/>
      <c r="C37" s="2"/>
      <c r="D37" s="2"/>
      <c r="E37" s="21"/>
      <c r="F37" s="2"/>
      <c r="G37" s="10"/>
      <c r="H37">
        <v>207</v>
      </c>
      <c r="K37" s="1">
        <v>5000</v>
      </c>
      <c r="L37" s="20"/>
      <c r="M37" s="1">
        <f t="shared" si="0"/>
        <v>5000</v>
      </c>
    </row>
    <row r="38" spans="1:13" x14ac:dyDescent="0.2">
      <c r="A38" s="2"/>
      <c r="B38" s="2"/>
      <c r="C38" s="2"/>
      <c r="D38" s="2"/>
      <c r="E38" s="21"/>
      <c r="F38" s="2"/>
      <c r="G38" s="10"/>
      <c r="J38" s="1"/>
      <c r="K38" s="38"/>
      <c r="L38" s="20"/>
    </row>
    <row r="39" spans="1:13" hidden="1" x14ac:dyDescent="0.2">
      <c r="A39" s="2"/>
      <c r="B39" s="2"/>
      <c r="C39" s="2"/>
      <c r="D39" s="2"/>
      <c r="E39" s="21"/>
      <c r="F39" s="2"/>
      <c r="G39" s="10"/>
      <c r="H39">
        <v>209</v>
      </c>
      <c r="K39" s="1">
        <v>3300</v>
      </c>
      <c r="L39" s="20"/>
      <c r="M39" s="1">
        <f t="shared" si="0"/>
        <v>3300</v>
      </c>
    </row>
    <row r="40" spans="1:13" hidden="1" x14ac:dyDescent="0.2">
      <c r="A40" s="2"/>
      <c r="B40" s="2"/>
      <c r="C40" s="2"/>
      <c r="D40" s="2"/>
      <c r="E40" s="21"/>
      <c r="F40" s="2"/>
      <c r="G40" s="10"/>
      <c r="H40">
        <v>210</v>
      </c>
      <c r="K40" s="1">
        <v>5000</v>
      </c>
      <c r="M40" s="1">
        <f t="shared" si="0"/>
        <v>5000</v>
      </c>
    </row>
    <row r="41" spans="1:13" hidden="1" x14ac:dyDescent="0.2">
      <c r="A41" s="2"/>
      <c r="B41" s="2"/>
      <c r="C41" s="2"/>
      <c r="D41" s="2"/>
      <c r="E41" s="21"/>
      <c r="F41" s="2"/>
      <c r="G41" s="10"/>
      <c r="H41">
        <v>211</v>
      </c>
      <c r="K41" s="1">
        <v>5000</v>
      </c>
      <c r="L41" s="20"/>
      <c r="M41" s="1">
        <f t="shared" si="0"/>
        <v>5000</v>
      </c>
    </row>
    <row r="42" spans="1:13" hidden="1" x14ac:dyDescent="0.2">
      <c r="A42" s="2"/>
      <c r="B42" s="2"/>
      <c r="C42" s="2"/>
      <c r="D42" s="2"/>
      <c r="E42" s="21"/>
      <c r="F42" s="2"/>
      <c r="G42" s="10"/>
      <c r="H42">
        <v>212</v>
      </c>
      <c r="K42" s="1">
        <v>3000</v>
      </c>
      <c r="L42" s="20"/>
      <c r="M42" s="1">
        <f t="shared" si="0"/>
        <v>3000</v>
      </c>
    </row>
    <row r="43" spans="1:13" hidden="1" x14ac:dyDescent="0.2">
      <c r="A43" s="2"/>
      <c r="B43" s="2"/>
      <c r="C43" s="2"/>
      <c r="D43" s="2"/>
      <c r="E43" s="21"/>
      <c r="F43" s="2"/>
      <c r="G43" s="10"/>
      <c r="H43">
        <v>213</v>
      </c>
      <c r="K43" s="1">
        <v>3200</v>
      </c>
      <c r="L43" s="20"/>
      <c r="M43" s="1">
        <f t="shared" si="0"/>
        <v>3200</v>
      </c>
    </row>
    <row r="44" spans="1:13" hidden="1" x14ac:dyDescent="0.2">
      <c r="A44" s="2"/>
      <c r="B44" s="2"/>
      <c r="C44" s="2"/>
      <c r="D44" s="2"/>
      <c r="E44" s="21"/>
      <c r="F44" s="2"/>
      <c r="G44" s="10"/>
      <c r="H44">
        <v>214</v>
      </c>
      <c r="K44" s="1">
        <v>3200</v>
      </c>
      <c r="L44" s="20"/>
      <c r="M44" s="1">
        <f t="shared" si="0"/>
        <v>3200</v>
      </c>
    </row>
    <row r="45" spans="1:13" hidden="1" x14ac:dyDescent="0.2">
      <c r="A45" s="2"/>
      <c r="B45" s="2"/>
      <c r="C45" s="2"/>
      <c r="D45" s="2"/>
      <c r="E45" s="21"/>
      <c r="F45" s="2"/>
      <c r="G45" s="10"/>
      <c r="H45">
        <v>215</v>
      </c>
      <c r="I45" s="45"/>
      <c r="K45" s="1">
        <v>3000</v>
      </c>
      <c r="L45" s="20"/>
      <c r="M45" s="1">
        <f t="shared" si="0"/>
        <v>3000</v>
      </c>
    </row>
    <row r="46" spans="1:13" hidden="1" x14ac:dyDescent="0.2">
      <c r="A46" s="2"/>
      <c r="B46" s="2"/>
      <c r="C46" s="2"/>
      <c r="D46" s="2"/>
      <c r="E46" s="21"/>
      <c r="F46" s="2"/>
      <c r="G46" s="10"/>
      <c r="H46">
        <v>216</v>
      </c>
      <c r="I46" s="45"/>
      <c r="K46" s="1">
        <v>2600</v>
      </c>
      <c r="L46" s="20"/>
      <c r="M46" s="1">
        <f t="shared" si="0"/>
        <v>2600</v>
      </c>
    </row>
    <row r="47" spans="1:13" hidden="1" x14ac:dyDescent="0.2">
      <c r="A47" s="2"/>
      <c r="B47" s="2"/>
      <c r="C47" s="2"/>
      <c r="D47" s="2"/>
      <c r="E47" s="21"/>
      <c r="F47" s="2"/>
      <c r="G47" s="10"/>
      <c r="H47">
        <v>217</v>
      </c>
      <c r="I47" s="45"/>
      <c r="K47" s="1">
        <v>3000</v>
      </c>
      <c r="L47" s="20"/>
      <c r="M47" s="1">
        <f t="shared" si="0"/>
        <v>3000</v>
      </c>
    </row>
    <row r="48" spans="1:13" hidden="1" x14ac:dyDescent="0.2">
      <c r="A48" s="2"/>
      <c r="B48" s="2"/>
      <c r="C48" s="2"/>
      <c r="D48" s="2"/>
      <c r="E48" s="21"/>
      <c r="F48" s="2"/>
      <c r="G48" s="10"/>
      <c r="H48">
        <v>218</v>
      </c>
      <c r="I48" s="45"/>
      <c r="K48" s="1">
        <v>5000</v>
      </c>
      <c r="L48" s="20"/>
      <c r="M48" s="1">
        <f t="shared" si="0"/>
        <v>5000</v>
      </c>
    </row>
    <row r="49" spans="1:13" hidden="1" x14ac:dyDescent="0.2">
      <c r="A49" s="2"/>
      <c r="B49" s="2"/>
      <c r="C49" s="2"/>
      <c r="D49" s="2"/>
      <c r="E49" s="21"/>
      <c r="F49" s="2"/>
      <c r="G49" s="10"/>
      <c r="H49">
        <v>219</v>
      </c>
      <c r="I49" s="45"/>
      <c r="K49" s="1">
        <v>5000</v>
      </c>
      <c r="L49" s="20"/>
      <c r="M49" s="1">
        <f t="shared" si="0"/>
        <v>5000</v>
      </c>
    </row>
    <row r="50" spans="1:13" hidden="1" x14ac:dyDescent="0.2">
      <c r="A50" s="2"/>
      <c r="B50" s="2"/>
      <c r="C50" s="2"/>
      <c r="D50" s="2"/>
      <c r="E50" s="21"/>
      <c r="F50" s="2"/>
      <c r="G50" s="10"/>
      <c r="H50">
        <v>220</v>
      </c>
      <c r="I50" s="45"/>
      <c r="J50" s="1"/>
      <c r="K50" s="38"/>
      <c r="L50" s="20"/>
      <c r="M50" s="1">
        <f t="shared" si="0"/>
        <v>0</v>
      </c>
    </row>
    <row r="51" spans="1:13" hidden="1" x14ac:dyDescent="0.2">
      <c r="A51" s="2"/>
      <c r="B51" s="2"/>
      <c r="C51" s="2"/>
      <c r="D51" s="2"/>
      <c r="E51" s="21"/>
      <c r="F51" s="2"/>
      <c r="G51" s="10"/>
      <c r="H51">
        <v>221</v>
      </c>
      <c r="I51" s="45"/>
      <c r="J51" s="1"/>
      <c r="K51" s="38"/>
      <c r="M51" s="1">
        <f t="shared" si="0"/>
        <v>0</v>
      </c>
    </row>
    <row r="52" spans="1:13" hidden="1" x14ac:dyDescent="0.2">
      <c r="A52" s="2"/>
      <c r="B52" s="2"/>
      <c r="C52" s="2"/>
      <c r="D52" s="2"/>
      <c r="E52" s="21"/>
      <c r="F52" s="2"/>
      <c r="G52" s="10"/>
      <c r="H52">
        <v>222</v>
      </c>
      <c r="I52" s="45"/>
      <c r="K52" s="1">
        <v>2500</v>
      </c>
      <c r="L52" s="20"/>
      <c r="M52" s="1">
        <f t="shared" si="0"/>
        <v>2500</v>
      </c>
    </row>
    <row r="53" spans="1:13" hidden="1" x14ac:dyDescent="0.2">
      <c r="A53" s="2"/>
      <c r="B53" s="2"/>
      <c r="C53" s="2"/>
      <c r="D53" s="2"/>
      <c r="E53" s="21"/>
      <c r="F53" s="2"/>
      <c r="G53" s="10"/>
      <c r="H53">
        <v>223</v>
      </c>
      <c r="K53" s="1">
        <v>3500</v>
      </c>
      <c r="L53" s="20"/>
      <c r="M53" s="1">
        <f t="shared" si="0"/>
        <v>3500</v>
      </c>
    </row>
    <row r="54" spans="1:13" hidden="1" x14ac:dyDescent="0.2">
      <c r="A54" s="2"/>
      <c r="B54" s="2"/>
      <c r="C54" s="2"/>
      <c r="D54" s="2"/>
      <c r="E54" s="21"/>
      <c r="F54" s="2"/>
      <c r="G54" s="10"/>
      <c r="H54">
        <v>224</v>
      </c>
      <c r="I54" s="45"/>
      <c r="K54" s="1">
        <v>5000</v>
      </c>
      <c r="L54" s="20"/>
      <c r="M54" s="1">
        <f t="shared" si="0"/>
        <v>5000</v>
      </c>
    </row>
    <row r="55" spans="1:13" hidden="1" x14ac:dyDescent="0.2">
      <c r="A55" s="2"/>
      <c r="B55" s="2"/>
      <c r="C55" s="2"/>
      <c r="D55" s="2"/>
      <c r="E55" s="21"/>
      <c r="F55" s="2"/>
      <c r="G55" s="10"/>
      <c r="H55">
        <v>225</v>
      </c>
      <c r="K55" s="1">
        <v>3090</v>
      </c>
      <c r="L55" s="20"/>
      <c r="M55" s="1">
        <f t="shared" si="0"/>
        <v>3090</v>
      </c>
    </row>
    <row r="56" spans="1:13" hidden="1" x14ac:dyDescent="0.2">
      <c r="A56" s="2"/>
      <c r="B56" s="2"/>
      <c r="C56" s="2"/>
      <c r="D56" s="2"/>
      <c r="E56" s="21"/>
      <c r="F56" s="2"/>
      <c r="G56" s="10"/>
      <c r="H56">
        <v>226</v>
      </c>
      <c r="K56" s="1">
        <v>3090</v>
      </c>
      <c r="L56" s="20"/>
      <c r="M56" s="1">
        <f t="shared" si="0"/>
        <v>3090</v>
      </c>
    </row>
    <row r="57" spans="1:13" hidden="1" x14ac:dyDescent="0.2">
      <c r="A57" s="2"/>
      <c r="B57" s="2"/>
      <c r="C57" s="2"/>
      <c r="D57" s="2"/>
      <c r="E57" s="21"/>
      <c r="F57" s="2"/>
      <c r="G57" s="10"/>
      <c r="H57">
        <v>227</v>
      </c>
      <c r="K57" s="1">
        <v>3090</v>
      </c>
      <c r="L57" s="20"/>
      <c r="M57" s="1">
        <f t="shared" si="0"/>
        <v>3090</v>
      </c>
    </row>
    <row r="58" spans="1:13" hidden="1" x14ac:dyDescent="0.2">
      <c r="A58" s="2"/>
      <c r="B58" s="2"/>
      <c r="C58" s="2"/>
      <c r="D58" s="2"/>
      <c r="E58" s="21"/>
      <c r="F58" s="2"/>
      <c r="G58" s="10"/>
      <c r="H58">
        <v>228</v>
      </c>
      <c r="K58" s="1">
        <v>3600</v>
      </c>
      <c r="L58" s="20"/>
      <c r="M58" s="1">
        <f t="shared" si="0"/>
        <v>3600</v>
      </c>
    </row>
    <row r="59" spans="1:13" hidden="1" x14ac:dyDescent="0.2">
      <c r="A59" s="2"/>
      <c r="B59" s="2"/>
      <c r="C59" s="2"/>
      <c r="D59" s="2"/>
      <c r="E59" s="21"/>
      <c r="F59" s="2"/>
      <c r="G59" s="10"/>
      <c r="H59">
        <v>229</v>
      </c>
      <c r="K59" s="1">
        <v>3600</v>
      </c>
      <c r="L59" s="20"/>
      <c r="M59" s="1">
        <f t="shared" si="0"/>
        <v>3600</v>
      </c>
    </row>
    <row r="60" spans="1:13" hidden="1" x14ac:dyDescent="0.2">
      <c r="A60" s="2"/>
      <c r="B60" s="2"/>
      <c r="C60" s="2"/>
      <c r="D60" s="2"/>
      <c r="E60" s="21"/>
      <c r="F60" s="2"/>
      <c r="G60" s="10"/>
      <c r="H60">
        <v>230</v>
      </c>
      <c r="K60" s="1">
        <v>3600</v>
      </c>
      <c r="L60" s="20"/>
      <c r="M60" s="1">
        <f t="shared" si="0"/>
        <v>3600</v>
      </c>
    </row>
    <row r="61" spans="1:13" hidden="1" x14ac:dyDescent="0.2">
      <c r="A61" s="2"/>
      <c r="B61" s="2"/>
      <c r="C61" s="2"/>
      <c r="D61" s="2"/>
      <c r="E61" s="21"/>
      <c r="F61" s="2"/>
      <c r="G61" s="10"/>
      <c r="H61">
        <v>231</v>
      </c>
      <c r="K61" s="1">
        <v>3600</v>
      </c>
      <c r="L61" s="20"/>
      <c r="M61" s="1">
        <f t="shared" si="0"/>
        <v>3600</v>
      </c>
    </row>
    <row r="62" spans="1:13" hidden="1" x14ac:dyDescent="0.2">
      <c r="A62" s="2"/>
      <c r="B62" s="2"/>
      <c r="C62" s="2"/>
      <c r="D62" s="2"/>
      <c r="E62" s="21"/>
      <c r="F62" s="2"/>
      <c r="G62" s="10"/>
      <c r="H62">
        <v>232</v>
      </c>
      <c r="K62" s="1">
        <v>3600</v>
      </c>
      <c r="L62" s="20"/>
      <c r="M62" s="1">
        <f t="shared" si="0"/>
        <v>3600</v>
      </c>
    </row>
    <row r="63" spans="1:13" hidden="1" x14ac:dyDescent="0.2">
      <c r="A63" s="2"/>
      <c r="B63" s="2"/>
      <c r="C63" s="2"/>
      <c r="D63" s="2"/>
      <c r="E63" s="21"/>
      <c r="F63" s="2"/>
      <c r="G63" s="10"/>
      <c r="H63">
        <v>233</v>
      </c>
      <c r="K63" s="1">
        <v>3600</v>
      </c>
      <c r="L63" s="20"/>
      <c r="M63" s="1">
        <f t="shared" si="0"/>
        <v>3600</v>
      </c>
    </row>
    <row r="64" spans="1:13" hidden="1" x14ac:dyDescent="0.2">
      <c r="A64" s="2"/>
      <c r="B64" s="2"/>
      <c r="C64" s="2"/>
      <c r="D64" s="2"/>
      <c r="E64" s="21"/>
      <c r="F64" s="2"/>
      <c r="G64" s="10"/>
      <c r="H64">
        <v>234</v>
      </c>
      <c r="K64" s="1">
        <v>3600</v>
      </c>
      <c r="L64" s="20"/>
      <c r="M64" s="1">
        <f t="shared" si="0"/>
        <v>3600</v>
      </c>
    </row>
    <row r="65" spans="1:13" hidden="1" x14ac:dyDescent="0.2">
      <c r="A65" s="2"/>
      <c r="B65" s="2"/>
      <c r="C65" s="2"/>
      <c r="D65" s="2"/>
      <c r="E65" s="21"/>
      <c r="F65" s="2"/>
      <c r="G65" s="10"/>
      <c r="H65">
        <v>235</v>
      </c>
      <c r="K65" s="1">
        <v>4600</v>
      </c>
      <c r="L65" s="20"/>
      <c r="M65" s="1">
        <f t="shared" si="0"/>
        <v>4600</v>
      </c>
    </row>
    <row r="66" spans="1:13" hidden="1" x14ac:dyDescent="0.2">
      <c r="A66" s="2"/>
      <c r="B66" s="2"/>
      <c r="C66" s="2"/>
      <c r="D66" s="2"/>
      <c r="E66" s="21"/>
      <c r="F66" s="2"/>
      <c r="G66" s="10"/>
      <c r="H66">
        <v>236</v>
      </c>
      <c r="K66" s="1">
        <v>5000</v>
      </c>
      <c r="L66" s="20"/>
      <c r="M66" s="1">
        <f t="shared" si="0"/>
        <v>5000</v>
      </c>
    </row>
    <row r="67" spans="1:13" hidden="1" x14ac:dyDescent="0.2">
      <c r="A67" s="2"/>
      <c r="B67" s="2"/>
      <c r="C67" s="2"/>
      <c r="D67" s="2"/>
      <c r="E67" s="21"/>
      <c r="F67" s="2"/>
      <c r="G67" s="10"/>
      <c r="H67">
        <v>237</v>
      </c>
      <c r="K67" s="1">
        <v>3600</v>
      </c>
      <c r="L67" s="20"/>
      <c r="M67" s="1">
        <f t="shared" si="0"/>
        <v>3600</v>
      </c>
    </row>
    <row r="68" spans="1:13" hidden="1" x14ac:dyDescent="0.2">
      <c r="A68" s="2"/>
      <c r="B68" s="2"/>
      <c r="C68" s="2"/>
      <c r="D68" s="2"/>
      <c r="E68" s="21"/>
      <c r="F68" s="2"/>
      <c r="G68" s="10"/>
      <c r="H68">
        <v>238</v>
      </c>
      <c r="K68" s="1">
        <v>3800</v>
      </c>
      <c r="L68" s="20"/>
      <c r="M68" s="1">
        <f t="shared" si="0"/>
        <v>3800</v>
      </c>
    </row>
    <row r="69" spans="1:13" hidden="1" x14ac:dyDescent="0.2">
      <c r="A69" s="2"/>
      <c r="B69" s="2"/>
      <c r="C69" s="2"/>
      <c r="D69" s="2"/>
      <c r="E69" s="21"/>
      <c r="F69" s="2"/>
      <c r="G69" s="10"/>
      <c r="H69">
        <v>239</v>
      </c>
      <c r="K69" s="1">
        <v>3500</v>
      </c>
      <c r="L69" s="20"/>
      <c r="M69" s="1">
        <f t="shared" si="0"/>
        <v>3500</v>
      </c>
    </row>
    <row r="70" spans="1:13" hidden="1" x14ac:dyDescent="0.2">
      <c r="A70" s="2"/>
      <c r="B70" s="2"/>
      <c r="C70" s="2"/>
      <c r="D70" s="2"/>
      <c r="E70" s="21"/>
      <c r="F70" s="2"/>
      <c r="G70" s="10"/>
      <c r="H70">
        <v>240</v>
      </c>
      <c r="I70" s="45"/>
      <c r="J70" s="1"/>
      <c r="K70" s="38"/>
      <c r="M70" s="1">
        <f t="shared" si="0"/>
        <v>0</v>
      </c>
    </row>
    <row r="71" spans="1:13" hidden="1" x14ac:dyDescent="0.2">
      <c r="A71" s="2"/>
      <c r="B71" s="2"/>
      <c r="C71" s="2"/>
      <c r="D71" s="2"/>
      <c r="E71" s="21"/>
      <c r="F71" s="2"/>
      <c r="G71" s="10"/>
      <c r="H71">
        <v>241</v>
      </c>
      <c r="J71" s="1"/>
      <c r="K71" s="38"/>
      <c r="M71" s="1">
        <f t="shared" si="0"/>
        <v>0</v>
      </c>
    </row>
    <row r="72" spans="1:13" hidden="1" x14ac:dyDescent="0.2">
      <c r="A72" s="2"/>
      <c r="B72" s="2"/>
      <c r="C72" s="2"/>
      <c r="D72" s="2"/>
      <c r="E72" s="21"/>
      <c r="F72" s="2"/>
      <c r="G72" s="10"/>
      <c r="H72">
        <v>242</v>
      </c>
      <c r="I72" s="45"/>
      <c r="J72" s="1"/>
      <c r="K72" s="38"/>
      <c r="M72" s="1">
        <f t="shared" si="0"/>
        <v>0</v>
      </c>
    </row>
    <row r="73" spans="1:13" hidden="1" x14ac:dyDescent="0.2">
      <c r="A73" s="2"/>
      <c r="B73" s="2"/>
      <c r="C73" s="2"/>
      <c r="D73" s="2"/>
      <c r="E73" s="21"/>
      <c r="F73" s="2"/>
      <c r="G73" s="10"/>
      <c r="H73">
        <v>243</v>
      </c>
      <c r="J73" s="1"/>
      <c r="K73" s="38"/>
      <c r="M73" s="1">
        <f t="shared" si="0"/>
        <v>0</v>
      </c>
    </row>
    <row r="74" spans="1:13" hidden="1" x14ac:dyDescent="0.2">
      <c r="A74" s="2"/>
      <c r="B74" s="2"/>
      <c r="C74" s="2"/>
      <c r="D74" s="2"/>
      <c r="E74" s="21"/>
      <c r="F74" s="2"/>
      <c r="G74" s="10"/>
      <c r="H74">
        <v>244</v>
      </c>
      <c r="K74" s="1">
        <v>4000</v>
      </c>
      <c r="L74" s="20"/>
      <c r="M74" s="1">
        <f t="shared" si="0"/>
        <v>4000</v>
      </c>
    </row>
    <row r="75" spans="1:13" hidden="1" x14ac:dyDescent="0.2">
      <c r="A75" s="2"/>
      <c r="B75" s="2"/>
      <c r="C75" s="2"/>
      <c r="D75" s="2"/>
      <c r="E75" s="21"/>
      <c r="F75" s="2"/>
      <c r="G75" s="10"/>
      <c r="H75">
        <v>245</v>
      </c>
      <c r="I75" s="45"/>
      <c r="K75" s="1">
        <v>5000</v>
      </c>
      <c r="L75" s="20"/>
      <c r="M75" s="1">
        <f t="shared" si="0"/>
        <v>5000</v>
      </c>
    </row>
    <row r="76" spans="1:13" hidden="1" x14ac:dyDescent="0.2">
      <c r="A76" s="2"/>
      <c r="B76" s="2"/>
      <c r="C76" s="2"/>
      <c r="D76" s="2"/>
      <c r="E76" s="21"/>
      <c r="F76" s="2"/>
      <c r="G76" s="10"/>
      <c r="H76">
        <v>246</v>
      </c>
      <c r="I76" s="45"/>
      <c r="K76" s="1">
        <v>5000</v>
      </c>
      <c r="L76" s="20"/>
      <c r="M76" s="1">
        <f t="shared" si="0"/>
        <v>5000</v>
      </c>
    </row>
    <row r="77" spans="1:13" hidden="1" x14ac:dyDescent="0.2">
      <c r="A77" s="2"/>
      <c r="B77" s="2"/>
      <c r="C77" s="2"/>
      <c r="D77" s="2"/>
      <c r="E77" s="21"/>
      <c r="F77" s="2"/>
      <c r="G77" s="10"/>
      <c r="H77">
        <v>247</v>
      </c>
      <c r="I77" s="45"/>
      <c r="J77" s="1"/>
      <c r="K77" s="38"/>
      <c r="M77" s="1">
        <f t="shared" si="0"/>
        <v>0</v>
      </c>
    </row>
    <row r="78" spans="1:13" hidden="1" x14ac:dyDescent="0.2">
      <c r="A78" s="2"/>
      <c r="B78" s="2"/>
      <c r="C78" s="2"/>
      <c r="D78" s="2"/>
      <c r="E78" s="21"/>
      <c r="F78" s="2"/>
      <c r="G78" s="10"/>
      <c r="H78">
        <v>248</v>
      </c>
      <c r="K78" s="1">
        <v>5000</v>
      </c>
      <c r="M78" s="1">
        <f t="shared" si="0"/>
        <v>5000</v>
      </c>
    </row>
    <row r="79" spans="1:13" hidden="1" x14ac:dyDescent="0.2">
      <c r="A79" s="2"/>
      <c r="B79" s="2"/>
      <c r="C79" s="2"/>
      <c r="D79" s="2"/>
      <c r="E79" s="21"/>
      <c r="F79" s="2"/>
      <c r="G79" s="10"/>
      <c r="H79">
        <v>249</v>
      </c>
      <c r="I79" s="45"/>
      <c r="J79" s="1"/>
      <c r="K79" s="38"/>
      <c r="L79" s="20"/>
      <c r="M79" s="1">
        <f t="shared" si="0"/>
        <v>0</v>
      </c>
    </row>
    <row r="80" spans="1:13" hidden="1" x14ac:dyDescent="0.2">
      <c r="A80" s="2"/>
      <c r="B80" s="2"/>
      <c r="C80" s="2"/>
      <c r="D80" s="2"/>
      <c r="E80" s="21"/>
      <c r="F80" s="2"/>
      <c r="G80" s="10"/>
      <c r="H80">
        <v>250</v>
      </c>
      <c r="I80" s="45"/>
      <c r="K80" s="1">
        <v>1000</v>
      </c>
      <c r="L80" s="20"/>
      <c r="M80" s="1">
        <f t="shared" si="0"/>
        <v>1000</v>
      </c>
    </row>
    <row r="81" spans="1:13" hidden="1" x14ac:dyDescent="0.2">
      <c r="A81" s="2"/>
      <c r="B81" s="2"/>
      <c r="C81" s="2"/>
      <c r="D81" s="2"/>
      <c r="E81" s="21"/>
      <c r="F81" s="2"/>
      <c r="G81" s="10"/>
      <c r="H81">
        <v>251</v>
      </c>
      <c r="I81" s="45"/>
      <c r="K81" s="1">
        <v>2500</v>
      </c>
      <c r="L81" s="20"/>
      <c r="M81" s="1">
        <f t="shared" si="0"/>
        <v>2500</v>
      </c>
    </row>
    <row r="82" spans="1:13" hidden="1" x14ac:dyDescent="0.2">
      <c r="A82" s="2"/>
      <c r="B82" s="2"/>
      <c r="C82" s="2"/>
      <c r="D82" s="2"/>
      <c r="E82" s="21"/>
      <c r="F82" s="2"/>
      <c r="G82" s="10"/>
      <c r="H82">
        <v>252</v>
      </c>
      <c r="I82" s="45"/>
      <c r="K82" s="1">
        <v>5000</v>
      </c>
      <c r="L82" s="20"/>
      <c r="M82" s="1">
        <f t="shared" si="0"/>
        <v>5000</v>
      </c>
    </row>
    <row r="83" spans="1:13" ht="15" hidden="1" x14ac:dyDescent="0.25">
      <c r="A83" s="2"/>
      <c r="B83" s="2"/>
      <c r="C83" s="2"/>
      <c r="D83" s="2"/>
      <c r="E83" s="21"/>
      <c r="F83" s="2"/>
      <c r="G83" s="10"/>
      <c r="H83">
        <v>253</v>
      </c>
      <c r="I83" s="45"/>
      <c r="J83" s="59"/>
      <c r="K83" s="60">
        <v>2000</v>
      </c>
      <c r="L83" s="59"/>
      <c r="M83" s="60">
        <f t="shared" si="0"/>
        <v>2000</v>
      </c>
    </row>
    <row r="84" spans="1:13" hidden="1" x14ac:dyDescent="0.2">
      <c r="A84" s="2"/>
      <c r="B84" s="2"/>
      <c r="C84" s="2"/>
      <c r="D84" s="2"/>
      <c r="E84" s="21"/>
      <c r="F84" s="2"/>
      <c r="G84" s="10"/>
      <c r="H84">
        <v>254</v>
      </c>
      <c r="I84" s="45"/>
      <c r="J84" s="1"/>
      <c r="K84" s="38"/>
      <c r="L84" s="20"/>
      <c r="M84" s="1">
        <f t="shared" si="0"/>
        <v>0</v>
      </c>
    </row>
    <row r="85" spans="1:13" hidden="1" x14ac:dyDescent="0.2">
      <c r="A85" s="2"/>
      <c r="B85" s="2"/>
      <c r="C85" s="2"/>
      <c r="D85" s="2"/>
      <c r="E85" s="21"/>
      <c r="F85" s="2"/>
      <c r="G85" s="10"/>
      <c r="H85">
        <v>255</v>
      </c>
      <c r="I85" s="45"/>
      <c r="K85" s="1">
        <v>3000</v>
      </c>
      <c r="M85" s="1">
        <f t="shared" si="0"/>
        <v>3000</v>
      </c>
    </row>
    <row r="86" spans="1:13" hidden="1" x14ac:dyDescent="0.2">
      <c r="A86" s="2"/>
      <c r="B86" s="2"/>
      <c r="C86" s="2"/>
      <c r="D86" s="2"/>
      <c r="E86" s="21"/>
      <c r="F86" s="2"/>
      <c r="G86" s="10"/>
      <c r="H86">
        <v>256</v>
      </c>
      <c r="I86" s="45"/>
      <c r="J86" s="1"/>
      <c r="K86" s="38"/>
      <c r="L86" s="20"/>
      <c r="M86" s="1">
        <f t="shared" si="0"/>
        <v>0</v>
      </c>
    </row>
    <row r="87" spans="1:13" hidden="1" x14ac:dyDescent="0.2">
      <c r="A87" s="2"/>
      <c r="B87" s="2"/>
      <c r="C87" s="2"/>
      <c r="D87" s="2"/>
      <c r="E87" s="21"/>
      <c r="F87" s="2"/>
      <c r="G87" s="10"/>
      <c r="H87">
        <v>257</v>
      </c>
      <c r="I87" s="45"/>
      <c r="K87" s="1">
        <v>2500</v>
      </c>
      <c r="M87" s="1">
        <f t="shared" si="0"/>
        <v>2500</v>
      </c>
    </row>
    <row r="88" spans="1:13" hidden="1" x14ac:dyDescent="0.2">
      <c r="A88" s="2"/>
      <c r="B88" s="2"/>
      <c r="C88" s="2"/>
      <c r="D88" s="2"/>
      <c r="E88" s="21"/>
      <c r="F88" s="2"/>
      <c r="G88" s="10"/>
      <c r="H88">
        <v>258</v>
      </c>
      <c r="I88" s="45"/>
      <c r="J88" s="1"/>
      <c r="K88" s="38"/>
      <c r="L88" s="20"/>
      <c r="M88" s="1">
        <f t="shared" si="0"/>
        <v>0</v>
      </c>
    </row>
    <row r="89" spans="1:13" hidden="1" x14ac:dyDescent="0.2">
      <c r="A89" s="2"/>
      <c r="B89" s="2"/>
      <c r="C89" s="2"/>
      <c r="D89" s="2"/>
      <c r="E89" s="21"/>
      <c r="F89" s="2"/>
      <c r="G89" s="10"/>
      <c r="H89">
        <v>259</v>
      </c>
      <c r="I89" s="45"/>
      <c r="K89" s="1">
        <v>4300</v>
      </c>
      <c r="L89" s="20"/>
      <c r="M89" s="1">
        <f t="shared" si="0"/>
        <v>4300</v>
      </c>
    </row>
    <row r="90" spans="1:13" hidden="1" x14ac:dyDescent="0.2">
      <c r="A90" s="2"/>
      <c r="B90" s="2"/>
      <c r="C90" s="2"/>
      <c r="D90" s="2"/>
      <c r="E90" s="21"/>
      <c r="F90" s="2"/>
      <c r="G90" s="10"/>
      <c r="H90">
        <v>260</v>
      </c>
      <c r="I90" s="45"/>
      <c r="K90" s="1">
        <v>5000</v>
      </c>
      <c r="L90" s="20"/>
      <c r="M90" s="1">
        <f t="shared" si="0"/>
        <v>5000</v>
      </c>
    </row>
    <row r="91" spans="1:13" hidden="1" x14ac:dyDescent="0.2">
      <c r="A91" s="2"/>
      <c r="B91" s="2"/>
      <c r="C91" s="2"/>
      <c r="D91" s="2"/>
      <c r="E91" s="21"/>
      <c r="F91" s="2"/>
      <c r="G91" s="10"/>
      <c r="H91">
        <v>261</v>
      </c>
      <c r="I91" s="45"/>
      <c r="K91" s="1">
        <v>5000</v>
      </c>
      <c r="L91" s="20"/>
      <c r="M91" s="1">
        <f t="shared" si="0"/>
        <v>5000</v>
      </c>
    </row>
    <row r="92" spans="1:13" hidden="1" x14ac:dyDescent="0.2">
      <c r="A92" s="2"/>
      <c r="B92" s="2"/>
      <c r="C92" s="2"/>
      <c r="D92" s="2"/>
      <c r="E92" s="21"/>
      <c r="F92" s="2"/>
      <c r="G92" s="10"/>
      <c r="H92">
        <v>262</v>
      </c>
      <c r="I92" s="45"/>
      <c r="K92" s="1">
        <v>3000</v>
      </c>
      <c r="L92" s="20"/>
      <c r="M92" s="1">
        <f t="shared" si="0"/>
        <v>3000</v>
      </c>
    </row>
    <row r="93" spans="1:13" hidden="1" x14ac:dyDescent="0.2">
      <c r="A93" s="2"/>
      <c r="B93" s="2"/>
      <c r="C93" s="2"/>
      <c r="D93" s="2"/>
      <c r="E93" s="21"/>
      <c r="F93" s="2"/>
      <c r="G93" s="10"/>
      <c r="H93">
        <v>263</v>
      </c>
      <c r="K93" s="1">
        <v>3500</v>
      </c>
      <c r="L93" s="20"/>
      <c r="M93" s="1">
        <f t="shared" si="0"/>
        <v>3500</v>
      </c>
    </row>
    <row r="94" spans="1:13" hidden="1" x14ac:dyDescent="0.2">
      <c r="A94" s="2"/>
      <c r="B94" s="2"/>
      <c r="C94" s="2"/>
      <c r="D94" s="2"/>
      <c r="E94" s="21"/>
      <c r="F94" s="2"/>
      <c r="G94" s="10"/>
      <c r="H94">
        <v>264</v>
      </c>
      <c r="I94" s="45"/>
      <c r="K94" s="1">
        <v>4800</v>
      </c>
      <c r="L94" s="20"/>
      <c r="M94" s="1">
        <f t="shared" si="0"/>
        <v>4800</v>
      </c>
    </row>
    <row r="95" spans="1:13" hidden="1" x14ac:dyDescent="0.2">
      <c r="A95" s="2"/>
      <c r="B95" s="2"/>
      <c r="C95" s="2"/>
      <c r="D95" s="2"/>
      <c r="E95" s="21"/>
      <c r="F95" s="2"/>
      <c r="G95" s="10"/>
      <c r="H95">
        <v>265</v>
      </c>
      <c r="I95" s="45"/>
      <c r="K95" s="1">
        <v>2000</v>
      </c>
      <c r="L95" s="20"/>
      <c r="M95" s="1">
        <f t="shared" si="0"/>
        <v>2000</v>
      </c>
    </row>
    <row r="96" spans="1:13" hidden="1" x14ac:dyDescent="0.2">
      <c r="A96" s="2"/>
      <c r="B96" s="2"/>
      <c r="C96" s="2"/>
      <c r="D96" s="2"/>
      <c r="E96" s="21"/>
      <c r="F96" s="2"/>
      <c r="G96" s="10"/>
      <c r="H96">
        <v>266</v>
      </c>
      <c r="I96" s="45"/>
      <c r="K96" s="1">
        <v>4000</v>
      </c>
      <c r="L96" s="20"/>
      <c r="M96" s="1">
        <f t="shared" si="0"/>
        <v>4000</v>
      </c>
    </row>
    <row r="97" spans="1:13" x14ac:dyDescent="0.2">
      <c r="A97" s="2"/>
      <c r="B97" s="2"/>
      <c r="C97" s="2"/>
      <c r="D97" s="2"/>
      <c r="E97" s="21"/>
      <c r="F97" s="2"/>
      <c r="G97" s="10"/>
      <c r="I97" s="45"/>
      <c r="J97" s="1"/>
      <c r="K97" s="38"/>
      <c r="L97" s="20"/>
    </row>
    <row r="98" spans="1:13" hidden="1" x14ac:dyDescent="0.2">
      <c r="A98" s="2"/>
      <c r="B98" s="2"/>
      <c r="C98" s="2"/>
      <c r="D98" s="2"/>
      <c r="E98" s="21"/>
      <c r="F98" s="2"/>
      <c r="G98" s="10"/>
      <c r="H98">
        <v>268</v>
      </c>
      <c r="I98" s="45"/>
      <c r="K98" s="1">
        <v>2000</v>
      </c>
      <c r="M98" s="1">
        <f t="shared" ref="M98:M126" si="1">+J98+K98-L98</f>
        <v>2000</v>
      </c>
    </row>
    <row r="99" spans="1:13" hidden="1" x14ac:dyDescent="0.2">
      <c r="A99" s="2"/>
      <c r="B99" s="2"/>
      <c r="C99" s="2"/>
      <c r="D99" s="2"/>
      <c r="E99" s="21"/>
      <c r="F99" s="2"/>
      <c r="G99" s="10"/>
      <c r="H99">
        <v>269</v>
      </c>
      <c r="I99" s="45"/>
      <c r="J99" s="1"/>
      <c r="K99" s="38"/>
      <c r="L99" s="20"/>
      <c r="M99" s="1">
        <f t="shared" si="1"/>
        <v>0</v>
      </c>
    </row>
    <row r="100" spans="1:13" hidden="1" x14ac:dyDescent="0.2">
      <c r="A100" s="2"/>
      <c r="B100" s="2"/>
      <c r="C100" s="2"/>
      <c r="D100" s="2"/>
      <c r="E100" s="21"/>
      <c r="F100" s="2"/>
      <c r="G100" s="10"/>
      <c r="H100">
        <v>270</v>
      </c>
      <c r="I100" s="45"/>
      <c r="K100" s="1">
        <v>5000</v>
      </c>
      <c r="L100" s="20"/>
      <c r="M100" s="1">
        <f t="shared" si="1"/>
        <v>5000</v>
      </c>
    </row>
    <row r="101" spans="1:13" x14ac:dyDescent="0.2">
      <c r="A101" s="2"/>
      <c r="B101" s="2"/>
      <c r="C101" s="2"/>
      <c r="D101" s="2"/>
      <c r="E101" s="21"/>
      <c r="F101" s="2"/>
      <c r="G101" s="10"/>
      <c r="I101" s="45"/>
      <c r="J101" s="1"/>
      <c r="K101" s="38"/>
      <c r="L101" s="20"/>
    </row>
    <row r="102" spans="1:13" hidden="1" x14ac:dyDescent="0.2">
      <c r="A102" s="2"/>
      <c r="B102" s="2"/>
      <c r="C102" s="2"/>
      <c r="D102" s="2"/>
      <c r="E102" s="21"/>
      <c r="F102" s="2"/>
      <c r="G102" s="10"/>
      <c r="H102">
        <v>272</v>
      </c>
      <c r="I102" s="45"/>
      <c r="K102" s="1">
        <v>5000</v>
      </c>
      <c r="L102" s="20"/>
      <c r="M102" s="1">
        <f t="shared" si="1"/>
        <v>5000</v>
      </c>
    </row>
    <row r="103" spans="1:13" hidden="1" x14ac:dyDescent="0.2">
      <c r="A103" s="2"/>
      <c r="B103" s="2"/>
      <c r="C103" s="2"/>
      <c r="D103" s="2"/>
      <c r="E103" s="21"/>
      <c r="F103" s="2"/>
      <c r="G103" s="10"/>
      <c r="H103">
        <v>273</v>
      </c>
      <c r="I103" s="45"/>
      <c r="K103" s="1">
        <v>5000</v>
      </c>
      <c r="L103" s="20"/>
      <c r="M103" s="1">
        <f t="shared" si="1"/>
        <v>5000</v>
      </c>
    </row>
    <row r="104" spans="1:13" x14ac:dyDescent="0.2">
      <c r="A104" s="2"/>
      <c r="B104" s="2"/>
      <c r="C104" s="2"/>
      <c r="D104" s="2"/>
      <c r="E104" s="21"/>
      <c r="F104" s="2"/>
      <c r="G104" s="10"/>
      <c r="I104" s="45"/>
      <c r="J104" s="1"/>
      <c r="K104" s="38"/>
      <c r="L104" s="20"/>
    </row>
    <row r="105" spans="1:13" x14ac:dyDescent="0.2">
      <c r="A105" s="2"/>
      <c r="B105" s="2"/>
      <c r="C105" s="2"/>
      <c r="D105" s="2"/>
      <c r="E105" s="21"/>
      <c r="F105" s="2"/>
      <c r="G105" s="10"/>
      <c r="I105" s="45"/>
      <c r="J105" s="1"/>
      <c r="K105" s="38"/>
      <c r="L105" s="20"/>
    </row>
    <row r="106" spans="1:13" x14ac:dyDescent="0.2">
      <c r="A106" s="2"/>
      <c r="B106" s="2"/>
      <c r="C106" s="2"/>
      <c r="D106" s="2"/>
      <c r="E106" s="21"/>
      <c r="F106" s="2"/>
      <c r="G106" s="10"/>
      <c r="I106" s="45"/>
      <c r="J106" s="1"/>
      <c r="K106" s="38"/>
      <c r="L106" s="20"/>
    </row>
    <row r="107" spans="1:13" x14ac:dyDescent="0.2">
      <c r="A107" s="2"/>
      <c r="B107" s="2"/>
      <c r="C107" s="2"/>
      <c r="D107" s="2"/>
      <c r="E107" s="21"/>
      <c r="F107" s="2"/>
      <c r="G107" s="10"/>
      <c r="I107" s="45"/>
      <c r="J107" s="1"/>
      <c r="K107" s="38"/>
      <c r="L107" s="20"/>
    </row>
    <row r="108" spans="1:13" x14ac:dyDescent="0.2">
      <c r="A108" s="2"/>
      <c r="B108" s="2"/>
      <c r="C108" s="2"/>
      <c r="D108" s="2"/>
      <c r="E108" s="21"/>
      <c r="F108" s="2"/>
      <c r="G108" s="10"/>
      <c r="I108" s="45"/>
      <c r="J108" s="1"/>
      <c r="K108" s="38"/>
    </row>
    <row r="109" spans="1:13" hidden="1" x14ac:dyDescent="0.2">
      <c r="A109" s="2"/>
      <c r="B109" s="2"/>
      <c r="C109" s="2"/>
      <c r="D109" s="2"/>
      <c r="E109" s="21"/>
      <c r="F109" s="2"/>
      <c r="G109" s="10"/>
      <c r="H109">
        <v>279</v>
      </c>
      <c r="I109" s="45"/>
      <c r="J109" s="1">
        <v>0</v>
      </c>
      <c r="K109" s="38"/>
      <c r="M109" s="1">
        <f t="shared" si="1"/>
        <v>0</v>
      </c>
    </row>
    <row r="110" spans="1:13" hidden="1" x14ac:dyDescent="0.2">
      <c r="A110" s="2"/>
      <c r="B110" s="2"/>
      <c r="C110" s="2"/>
      <c r="D110" s="2"/>
      <c r="E110" s="21"/>
      <c r="F110" s="2"/>
      <c r="G110" s="10"/>
      <c r="H110">
        <v>280</v>
      </c>
      <c r="I110" s="45"/>
      <c r="J110" s="1">
        <v>0</v>
      </c>
      <c r="K110" s="38"/>
      <c r="M110" s="1">
        <f t="shared" si="1"/>
        <v>0</v>
      </c>
    </row>
    <row r="111" spans="1:13" hidden="1" x14ac:dyDescent="0.2">
      <c r="A111" s="2"/>
      <c r="B111" s="2"/>
      <c r="C111" s="2"/>
      <c r="D111" s="2"/>
      <c r="E111" s="21"/>
      <c r="F111" s="2"/>
      <c r="G111" s="10"/>
      <c r="H111">
        <v>281</v>
      </c>
      <c r="I111" s="45"/>
      <c r="J111" s="1">
        <v>0</v>
      </c>
      <c r="K111" s="38"/>
      <c r="L111" s="20"/>
      <c r="M111" s="1">
        <f t="shared" si="1"/>
        <v>0</v>
      </c>
    </row>
    <row r="112" spans="1:13" x14ac:dyDescent="0.2">
      <c r="A112" s="2"/>
      <c r="B112" s="2"/>
      <c r="C112" s="2"/>
      <c r="D112" s="2"/>
      <c r="E112" s="21"/>
      <c r="F112" s="2"/>
      <c r="G112" s="10"/>
      <c r="I112" s="45"/>
      <c r="J112" s="1"/>
      <c r="K112" s="38"/>
      <c r="L112" s="20"/>
    </row>
    <row r="113" spans="1:13" x14ac:dyDescent="0.2">
      <c r="A113" s="2"/>
      <c r="B113" s="2"/>
      <c r="C113" s="2"/>
      <c r="D113" s="2"/>
      <c r="E113" s="21"/>
      <c r="F113" s="2"/>
      <c r="G113" s="10"/>
      <c r="I113" s="45"/>
      <c r="J113" s="1"/>
      <c r="K113" s="38"/>
      <c r="L113" s="20"/>
    </row>
    <row r="114" spans="1:13" x14ac:dyDescent="0.2">
      <c r="A114" s="2"/>
      <c r="B114" s="2"/>
      <c r="C114" s="2"/>
      <c r="D114" s="2"/>
      <c r="E114" s="21"/>
      <c r="F114" s="2"/>
      <c r="G114" s="10"/>
      <c r="I114" s="45"/>
      <c r="J114" s="1"/>
      <c r="K114" s="38"/>
      <c r="L114" s="20"/>
    </row>
    <row r="115" spans="1:13" x14ac:dyDescent="0.2">
      <c r="A115" s="2"/>
      <c r="B115" s="2"/>
      <c r="C115" s="2"/>
      <c r="D115" s="2"/>
      <c r="E115" s="21"/>
      <c r="F115" s="2"/>
      <c r="G115" s="10"/>
      <c r="I115" s="45"/>
      <c r="J115" s="1"/>
      <c r="K115" s="38"/>
      <c r="L115" s="20"/>
    </row>
    <row r="116" spans="1:13" x14ac:dyDescent="0.2">
      <c r="A116" s="2"/>
      <c r="B116" s="2"/>
      <c r="C116" s="2"/>
      <c r="D116" s="2"/>
      <c r="E116" s="21"/>
      <c r="F116" s="2"/>
      <c r="G116" s="10"/>
      <c r="I116" s="45"/>
      <c r="J116" s="1"/>
      <c r="K116" s="38"/>
      <c r="L116" s="20"/>
    </row>
    <row r="117" spans="1:13" x14ac:dyDescent="0.2">
      <c r="A117" s="2"/>
      <c r="B117" s="2"/>
      <c r="C117" s="2"/>
      <c r="D117" s="2"/>
      <c r="E117" s="21"/>
      <c r="F117" s="2"/>
      <c r="G117" s="10"/>
      <c r="I117" s="45"/>
      <c r="J117" s="1"/>
      <c r="K117" s="38"/>
      <c r="L117" s="20"/>
    </row>
    <row r="118" spans="1:13" x14ac:dyDescent="0.2">
      <c r="A118" s="2"/>
      <c r="B118" s="2"/>
      <c r="C118" s="2"/>
      <c r="D118" s="2"/>
      <c r="E118" s="21"/>
      <c r="F118" s="2"/>
      <c r="G118" s="10"/>
      <c r="I118" s="45"/>
      <c r="J118" s="1"/>
      <c r="K118" s="1"/>
      <c r="L118" s="20"/>
    </row>
    <row r="119" spans="1:13" x14ac:dyDescent="0.2">
      <c r="A119" s="2"/>
      <c r="B119" s="2"/>
      <c r="C119" s="2"/>
      <c r="D119" s="2"/>
      <c r="E119" s="21"/>
      <c r="F119" s="2"/>
      <c r="G119" s="10"/>
      <c r="I119" s="45"/>
      <c r="J119" s="1"/>
      <c r="K119" s="1"/>
      <c r="L119" s="20"/>
    </row>
    <row r="120" spans="1:13" hidden="1" x14ac:dyDescent="0.2">
      <c r="A120" s="2"/>
      <c r="B120" s="2"/>
      <c r="C120" s="2"/>
      <c r="D120" s="2"/>
      <c r="E120" s="21"/>
      <c r="F120" s="2"/>
      <c r="G120" s="10"/>
      <c r="H120">
        <v>290</v>
      </c>
      <c r="I120" s="45"/>
      <c r="K120" s="1">
        <v>4500</v>
      </c>
      <c r="M120" s="1">
        <f t="shared" si="1"/>
        <v>4500</v>
      </c>
    </row>
    <row r="121" spans="1:13" hidden="1" x14ac:dyDescent="0.2">
      <c r="A121" s="2"/>
      <c r="B121" s="2"/>
      <c r="C121" s="2"/>
      <c r="D121" s="2"/>
      <c r="E121" s="21"/>
      <c r="F121" s="2"/>
      <c r="G121" s="10"/>
      <c r="H121">
        <v>291</v>
      </c>
      <c r="I121" s="45"/>
      <c r="J121" s="1"/>
      <c r="K121" s="1"/>
      <c r="M121" s="1">
        <f t="shared" si="1"/>
        <v>0</v>
      </c>
    </row>
    <row r="122" spans="1:13" hidden="1" x14ac:dyDescent="0.2">
      <c r="A122" s="2"/>
      <c r="B122" s="2"/>
      <c r="C122" s="2"/>
      <c r="D122" s="2"/>
      <c r="E122" s="21"/>
      <c r="F122" s="2"/>
      <c r="G122" s="10"/>
      <c r="H122">
        <v>292</v>
      </c>
      <c r="I122" s="45"/>
      <c r="J122" s="1"/>
      <c r="K122" s="1"/>
      <c r="M122" s="1">
        <f t="shared" si="1"/>
        <v>0</v>
      </c>
    </row>
    <row r="123" spans="1:13" hidden="1" x14ac:dyDescent="0.2">
      <c r="A123" s="2"/>
      <c r="B123" s="2"/>
      <c r="C123" s="2"/>
      <c r="D123" s="2"/>
      <c r="E123" s="21"/>
      <c r="F123" s="2"/>
      <c r="G123" s="10"/>
      <c r="H123">
        <v>293</v>
      </c>
      <c r="I123" s="45"/>
      <c r="K123" s="1">
        <v>600</v>
      </c>
      <c r="L123" s="20"/>
      <c r="M123" s="1">
        <f t="shared" si="1"/>
        <v>600</v>
      </c>
    </row>
    <row r="124" spans="1:13" x14ac:dyDescent="0.2">
      <c r="A124" s="2"/>
      <c r="B124" s="2"/>
      <c r="C124" s="2"/>
      <c r="D124" s="2"/>
      <c r="E124" s="21"/>
      <c r="F124" s="2"/>
      <c r="G124" s="10"/>
      <c r="I124" s="45"/>
      <c r="J124" s="1"/>
      <c r="K124" s="1"/>
      <c r="L124" s="20"/>
    </row>
    <row r="125" spans="1:13" x14ac:dyDescent="0.2">
      <c r="A125" s="2"/>
      <c r="B125" s="2"/>
      <c r="C125" s="2"/>
      <c r="D125" s="2"/>
      <c r="E125" s="21"/>
      <c r="F125" s="2"/>
      <c r="G125" s="10"/>
      <c r="I125" s="45"/>
      <c r="J125" s="1"/>
      <c r="K125" s="1"/>
    </row>
    <row r="126" spans="1:13" hidden="1" x14ac:dyDescent="0.2">
      <c r="A126" s="2"/>
      <c r="B126" s="2"/>
      <c r="C126" s="2"/>
      <c r="D126" s="2"/>
      <c r="E126" s="21"/>
      <c r="F126" s="2"/>
      <c r="G126" s="10"/>
      <c r="H126">
        <v>296</v>
      </c>
      <c r="I126" s="45" t="s">
        <v>85</v>
      </c>
      <c r="J126" s="1">
        <v>0</v>
      </c>
      <c r="K126" s="1"/>
      <c r="L126" s="20"/>
      <c r="M126" s="1">
        <f t="shared" si="1"/>
        <v>0</v>
      </c>
    </row>
    <row r="127" spans="1:13" x14ac:dyDescent="0.2">
      <c r="A127" s="2"/>
      <c r="B127" s="2"/>
      <c r="C127" s="2"/>
      <c r="D127" s="2"/>
      <c r="E127" s="21"/>
      <c r="F127" s="2"/>
      <c r="G127" s="10"/>
      <c r="I127" s="45"/>
      <c r="J127" s="1"/>
      <c r="K127" s="1"/>
      <c r="L127" s="20"/>
    </row>
    <row r="128" spans="1:13" ht="13.5" thickBot="1" x14ac:dyDescent="0.25">
      <c r="A128" s="2"/>
      <c r="B128" s="2"/>
      <c r="C128" s="2"/>
      <c r="D128" s="2"/>
      <c r="E128" s="3"/>
      <c r="F128" s="2"/>
      <c r="G128" s="2"/>
      <c r="H128" s="2"/>
      <c r="I128" s="2"/>
      <c r="J128" s="3"/>
    </row>
    <row r="129" spans="1:15" ht="13.5" thickTop="1" x14ac:dyDescent="0.2">
      <c r="A129" s="5"/>
      <c r="B129" s="5"/>
      <c r="C129" s="5"/>
      <c r="D129" s="5"/>
      <c r="E129" s="6"/>
      <c r="F129" s="5"/>
      <c r="G129" s="5"/>
      <c r="H129" s="5"/>
      <c r="I129" s="5"/>
      <c r="J129" s="6"/>
      <c r="K129" s="37"/>
      <c r="L129" s="20"/>
    </row>
    <row r="130" spans="1:15" x14ac:dyDescent="0.2">
      <c r="A130" s="61" t="s">
        <v>22</v>
      </c>
      <c r="B130" s="61"/>
      <c r="C130" s="61"/>
      <c r="D130" s="17"/>
      <c r="E130" s="18">
        <f>SUM(E14+E16-E22)</f>
        <v>0</v>
      </c>
      <c r="F130" s="2"/>
      <c r="G130" s="2"/>
      <c r="H130" s="2"/>
      <c r="I130" s="28"/>
      <c r="J130" s="18">
        <f>J14+J16-J22-J26</f>
        <v>0</v>
      </c>
      <c r="K130" s="20"/>
      <c r="L130" s="20"/>
    </row>
    <row r="131" spans="1:15" ht="13.5" thickBot="1" x14ac:dyDescent="0.25">
      <c r="A131" s="29"/>
      <c r="B131" s="29"/>
      <c r="C131" s="29"/>
      <c r="D131" s="29"/>
      <c r="E131" s="14"/>
      <c r="F131" s="29"/>
      <c r="G131" s="29"/>
      <c r="H131" s="29"/>
      <c r="I131" s="29"/>
      <c r="J131" s="14"/>
      <c r="L131" s="20"/>
    </row>
    <row r="132" spans="1:15" ht="13.5" thickTop="1" x14ac:dyDescent="0.2">
      <c r="A132" s="30"/>
      <c r="B132" s="30"/>
      <c r="C132" s="30"/>
      <c r="D132" s="30"/>
      <c r="F132" s="30"/>
      <c r="G132" s="30"/>
      <c r="H132" s="30"/>
      <c r="I132" s="30"/>
      <c r="J132" s="31">
        <f>+J130-E130</f>
        <v>0</v>
      </c>
    </row>
    <row r="133" spans="1:15" x14ac:dyDescent="0.2">
      <c r="A133" s="30"/>
      <c r="B133" s="30"/>
      <c r="C133" s="30"/>
      <c r="D133" s="30"/>
      <c r="F133" s="30"/>
      <c r="G133" s="30"/>
      <c r="H133" s="30"/>
      <c r="I133" s="30"/>
    </row>
    <row r="134" spans="1:15" x14ac:dyDescent="0.2">
      <c r="A134" s="68" t="s">
        <v>23</v>
      </c>
      <c r="B134" s="68"/>
      <c r="C134" s="68"/>
      <c r="D134" s="32"/>
      <c r="E134" s="68" t="s">
        <v>42</v>
      </c>
      <c r="F134" s="68"/>
      <c r="G134" s="68"/>
      <c r="H134" s="33"/>
      <c r="I134" s="68" t="s">
        <v>43</v>
      </c>
      <c r="J134" s="68"/>
      <c r="K134" s="2"/>
      <c r="L134" s="2"/>
      <c r="M134" s="34"/>
      <c r="N134" s="2"/>
      <c r="O134" s="2"/>
    </row>
    <row r="135" spans="1:15" x14ac:dyDescent="0.2">
      <c r="A135" s="69" t="s">
        <v>24</v>
      </c>
      <c r="B135" s="69"/>
      <c r="C135" s="69"/>
      <c r="D135" s="41"/>
      <c r="E135" s="69" t="s">
        <v>25</v>
      </c>
      <c r="F135" s="69"/>
      <c r="G135" s="69"/>
      <c r="H135" s="33"/>
      <c r="I135" s="69" t="s">
        <v>44</v>
      </c>
      <c r="J135" s="69"/>
      <c r="K135" s="2"/>
      <c r="L135" s="2"/>
      <c r="M135" s="34"/>
      <c r="N135" s="2"/>
      <c r="O135" s="2"/>
    </row>
    <row r="137" spans="1:15" x14ac:dyDescent="0.2">
      <c r="J137" s="31"/>
    </row>
    <row r="138" spans="1:15" ht="12.75" customHeight="1" x14ac:dyDescent="0.2"/>
    <row r="139" spans="1:15" ht="12.75" customHeight="1" x14ac:dyDescent="0.2">
      <c r="J139" s="31"/>
    </row>
    <row r="140" spans="1:15" x14ac:dyDescent="0.2">
      <c r="J140" s="31"/>
    </row>
  </sheetData>
  <autoFilter ref="I26:J127">
    <filterColumn colId="1">
      <filters>
        <filter val="1,000.00"/>
        <filter val="1,500.00"/>
        <filter val="3,000.00"/>
        <filter val="3,300.00"/>
        <filter val="5,000.00"/>
      </filters>
    </filterColumn>
  </autoFilter>
  <mergeCells count="19">
    <mergeCell ref="A130:C130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134:C134"/>
    <mergeCell ref="E134:G134"/>
    <mergeCell ref="I134:J134"/>
    <mergeCell ref="A135:C135"/>
    <mergeCell ref="E135:G135"/>
    <mergeCell ref="I135:J135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70"/>
  <sheetViews>
    <sheetView zoomScaleNormal="100" workbookViewId="0">
      <selection activeCell="H35" sqref="H35:J5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+Abr!A2:J2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+Abr!A3:J3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+Abr!A4:J4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35</v>
      </c>
      <c r="H6" s="36" t="s">
        <v>26</v>
      </c>
      <c r="I6" s="67">
        <f>+Abr!I6:J6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5</v>
      </c>
      <c r="B10" s="8" t="str">
        <f>+Abr!B10</f>
        <v>INGRESOS PROPIOS</v>
      </c>
      <c r="C10" s="9"/>
      <c r="D10" s="9"/>
      <c r="E10" s="7"/>
      <c r="F10" s="7"/>
      <c r="G10" s="7" t="s">
        <v>6</v>
      </c>
      <c r="H10" s="8"/>
      <c r="I10" s="8">
        <f>+Abr!I10</f>
        <v>2026</v>
      </c>
      <c r="J10" s="3"/>
    </row>
    <row r="11" spans="1:12" x14ac:dyDescent="0.2">
      <c r="A11" s="7" t="s">
        <v>7</v>
      </c>
      <c r="B11" s="10">
        <f>+Abr!B11</f>
        <v>1.01</v>
      </c>
      <c r="C11" s="9"/>
      <c r="D11" s="9"/>
      <c r="E11" s="7"/>
      <c r="F11" s="7"/>
      <c r="G11" s="7" t="s">
        <v>9</v>
      </c>
      <c r="H11" s="7"/>
      <c r="I11" s="8" t="str">
        <f>+Abr!I11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18906.77</v>
      </c>
      <c r="F14" s="2"/>
      <c r="G14" s="16" t="s">
        <v>11</v>
      </c>
      <c r="H14" s="16"/>
      <c r="I14" s="19"/>
      <c r="J14" s="18">
        <v>31906.77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SUM(J27:J58)</f>
        <v>13000</v>
      </c>
    </row>
    <row r="27" spans="1:14" hidden="1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hidden="1" x14ac:dyDescent="0.2">
      <c r="A28" s="2"/>
      <c r="B28" s="2"/>
      <c r="C28" s="2"/>
      <c r="D28" s="2"/>
      <c r="E28" s="21"/>
      <c r="F28" s="2"/>
      <c r="G28" s="2"/>
      <c r="H28">
        <v>1</v>
      </c>
      <c r="K28" s="1">
        <v>3500</v>
      </c>
      <c r="L28">
        <v>3500</v>
      </c>
      <c r="M28" s="1">
        <f>+K28-L28</f>
        <v>0</v>
      </c>
    </row>
    <row r="29" spans="1:14" hidden="1" x14ac:dyDescent="0.2">
      <c r="A29" s="2"/>
      <c r="B29" s="2"/>
      <c r="C29" s="2"/>
      <c r="D29" s="2"/>
      <c r="E29" s="21"/>
      <c r="F29" s="2"/>
      <c r="G29" s="10"/>
      <c r="H29">
        <v>2</v>
      </c>
      <c r="J29" s="1"/>
      <c r="K29" s="1"/>
      <c r="L29" s="37"/>
      <c r="M29" s="1">
        <f t="shared" ref="M29:M51" si="0">+K29-L29</f>
        <v>0</v>
      </c>
    </row>
    <row r="30" spans="1:14" hidden="1" x14ac:dyDescent="0.2">
      <c r="A30" s="2"/>
      <c r="B30" s="2"/>
      <c r="C30" s="2"/>
      <c r="D30" s="2"/>
      <c r="E30" s="21"/>
      <c r="F30" s="2"/>
      <c r="G30" s="10"/>
      <c r="H30">
        <v>3</v>
      </c>
      <c r="K30" s="1">
        <v>800</v>
      </c>
      <c r="L30">
        <v>800</v>
      </c>
      <c r="M30" s="1">
        <f t="shared" si="0"/>
        <v>0</v>
      </c>
    </row>
    <row r="31" spans="1:14" hidden="1" x14ac:dyDescent="0.2">
      <c r="A31" s="2"/>
      <c r="B31" s="2"/>
      <c r="C31" s="2"/>
      <c r="D31" s="2"/>
      <c r="E31" s="21"/>
      <c r="F31" s="2"/>
      <c r="G31" s="10"/>
      <c r="H31">
        <v>4</v>
      </c>
      <c r="K31" s="1">
        <v>1500</v>
      </c>
      <c r="L31">
        <v>1500</v>
      </c>
      <c r="M31" s="1">
        <f t="shared" si="0"/>
        <v>0</v>
      </c>
    </row>
    <row r="32" spans="1:14" hidden="1" x14ac:dyDescent="0.2">
      <c r="A32" s="2"/>
      <c r="B32" s="2"/>
      <c r="C32" s="2"/>
      <c r="D32" s="2"/>
      <c r="E32" s="21"/>
      <c r="F32" s="2"/>
      <c r="G32" s="10"/>
      <c r="H32">
        <v>5</v>
      </c>
      <c r="K32" s="1">
        <v>1500</v>
      </c>
      <c r="L32">
        <v>1500</v>
      </c>
      <c r="M32" s="1">
        <f t="shared" si="0"/>
        <v>0</v>
      </c>
    </row>
    <row r="33" spans="1:13" hidden="1" x14ac:dyDescent="0.2">
      <c r="A33" s="2"/>
      <c r="B33" s="2"/>
      <c r="C33" s="2"/>
      <c r="D33" s="2"/>
      <c r="E33" s="21"/>
      <c r="F33" s="2"/>
      <c r="G33" s="10"/>
      <c r="H33">
        <v>6</v>
      </c>
      <c r="I33" s="45"/>
      <c r="K33" s="1">
        <v>1000</v>
      </c>
      <c r="L33" s="1">
        <v>1000</v>
      </c>
      <c r="M33" s="1">
        <f t="shared" si="0"/>
        <v>0</v>
      </c>
    </row>
    <row r="34" spans="1:13" hidden="1" x14ac:dyDescent="0.2">
      <c r="A34" s="2"/>
      <c r="B34" s="2"/>
      <c r="C34" s="2"/>
      <c r="D34" s="2"/>
      <c r="E34" s="21"/>
      <c r="F34" s="2"/>
      <c r="G34" s="10"/>
      <c r="H34">
        <v>7</v>
      </c>
      <c r="I34" s="45"/>
      <c r="K34" s="1">
        <v>5000</v>
      </c>
      <c r="L34" s="1">
        <v>5000</v>
      </c>
      <c r="M34" s="1">
        <f t="shared" si="0"/>
        <v>0</v>
      </c>
    </row>
    <row r="35" spans="1:13" x14ac:dyDescent="0.2">
      <c r="A35" s="2"/>
      <c r="B35" s="2"/>
      <c r="C35" s="2"/>
      <c r="D35" s="2"/>
      <c r="E35" s="21"/>
      <c r="F35" s="2"/>
      <c r="G35" s="10"/>
      <c r="H35">
        <v>8</v>
      </c>
      <c r="I35" s="45"/>
      <c r="J35" s="1">
        <v>3500</v>
      </c>
      <c r="K35" s="1"/>
      <c r="L35" s="37"/>
      <c r="M35" s="1">
        <f t="shared" si="0"/>
        <v>0</v>
      </c>
    </row>
    <row r="36" spans="1:13" hidden="1" x14ac:dyDescent="0.2">
      <c r="A36" s="2"/>
      <c r="B36" s="2"/>
      <c r="C36" s="2"/>
      <c r="D36" s="2"/>
      <c r="E36" s="21"/>
      <c r="F36" s="2"/>
      <c r="G36" s="10"/>
      <c r="H36">
        <v>9</v>
      </c>
      <c r="I36" s="45"/>
      <c r="J36" s="1"/>
      <c r="K36" s="1"/>
      <c r="L36" s="37"/>
      <c r="M36" s="1">
        <f t="shared" si="0"/>
        <v>0</v>
      </c>
    </row>
    <row r="37" spans="1:13" hidden="1" x14ac:dyDescent="0.2">
      <c r="A37" s="2"/>
      <c r="B37" s="2"/>
      <c r="C37" s="2"/>
      <c r="D37" s="2"/>
      <c r="E37" s="21"/>
      <c r="F37" s="2"/>
      <c r="G37" s="10"/>
      <c r="H37">
        <v>10</v>
      </c>
      <c r="I37" s="45"/>
      <c r="J37" s="1"/>
      <c r="K37" s="1"/>
      <c r="L37" s="37"/>
      <c r="M37" s="1">
        <f t="shared" si="0"/>
        <v>0</v>
      </c>
    </row>
    <row r="38" spans="1:13" x14ac:dyDescent="0.2">
      <c r="A38" s="2"/>
      <c r="B38" s="2"/>
      <c r="C38" s="2"/>
      <c r="D38" s="2"/>
      <c r="E38" s="21"/>
      <c r="F38" s="2"/>
      <c r="G38" s="10"/>
      <c r="H38">
        <v>11</v>
      </c>
      <c r="I38" s="45"/>
      <c r="J38" s="1">
        <v>3000</v>
      </c>
      <c r="L38" s="37"/>
      <c r="M38" s="1">
        <f>+J38-L38</f>
        <v>3000</v>
      </c>
    </row>
    <row r="39" spans="1:13" hidden="1" x14ac:dyDescent="0.2">
      <c r="A39" s="2"/>
      <c r="B39" s="2"/>
      <c r="C39" s="2"/>
      <c r="D39" s="2"/>
      <c r="E39" s="21"/>
      <c r="F39" s="2"/>
      <c r="G39" s="10"/>
      <c r="H39">
        <v>12</v>
      </c>
      <c r="I39" s="45"/>
      <c r="K39" s="1">
        <v>3400</v>
      </c>
      <c r="L39" s="37"/>
      <c r="M39" s="1">
        <f>+J39-L39</f>
        <v>0</v>
      </c>
    </row>
    <row r="40" spans="1:13" hidden="1" x14ac:dyDescent="0.2">
      <c r="A40" s="2"/>
      <c r="B40" s="2"/>
      <c r="C40" s="2"/>
      <c r="D40" s="2"/>
      <c r="E40" s="21"/>
      <c r="F40" s="2"/>
      <c r="G40" s="10"/>
      <c r="H40">
        <v>13</v>
      </c>
      <c r="I40" s="45"/>
      <c r="K40" s="1">
        <v>1200</v>
      </c>
      <c r="L40" s="37">
        <v>1200</v>
      </c>
      <c r="M40" s="1">
        <f t="shared" si="0"/>
        <v>0</v>
      </c>
    </row>
    <row r="41" spans="1:13" hidden="1" x14ac:dyDescent="0.2">
      <c r="A41" s="2"/>
      <c r="B41" s="2"/>
      <c r="C41" s="2"/>
      <c r="D41" s="2"/>
      <c r="E41" s="21"/>
      <c r="F41" s="2"/>
      <c r="G41" s="10"/>
      <c r="H41">
        <v>14</v>
      </c>
      <c r="K41" s="1">
        <v>1000</v>
      </c>
      <c r="L41" s="37">
        <v>1000</v>
      </c>
      <c r="M41" s="1">
        <f t="shared" si="0"/>
        <v>0</v>
      </c>
    </row>
    <row r="42" spans="1:13" hidden="1" x14ac:dyDescent="0.2">
      <c r="A42" s="2"/>
      <c r="B42" s="2"/>
      <c r="C42" s="2"/>
      <c r="D42" s="2"/>
      <c r="E42" s="21"/>
      <c r="F42" s="2"/>
      <c r="G42" s="10"/>
      <c r="H42">
        <v>15</v>
      </c>
      <c r="I42" s="45"/>
      <c r="K42" s="1">
        <v>3000</v>
      </c>
      <c r="L42" s="37">
        <v>3000</v>
      </c>
      <c r="M42" s="1">
        <f t="shared" si="0"/>
        <v>0</v>
      </c>
    </row>
    <row r="43" spans="1:13" hidden="1" x14ac:dyDescent="0.2">
      <c r="A43" s="2"/>
      <c r="B43" s="2"/>
      <c r="C43" s="2"/>
      <c r="D43" s="2"/>
      <c r="E43" s="21"/>
      <c r="F43" s="2"/>
      <c r="G43" s="10"/>
      <c r="H43">
        <v>16</v>
      </c>
      <c r="I43" s="45"/>
      <c r="K43" s="1">
        <v>1500</v>
      </c>
      <c r="L43" s="37">
        <v>1500</v>
      </c>
      <c r="M43" s="1">
        <f t="shared" si="0"/>
        <v>0</v>
      </c>
    </row>
    <row r="44" spans="1:13" hidden="1" x14ac:dyDescent="0.2">
      <c r="A44" s="2"/>
      <c r="B44" s="2"/>
      <c r="C44" s="2"/>
      <c r="D44" s="2"/>
      <c r="E44" s="21"/>
      <c r="F44" s="2"/>
      <c r="G44" s="10"/>
      <c r="H44">
        <v>17</v>
      </c>
      <c r="I44" s="45"/>
      <c r="K44" s="1">
        <v>2100</v>
      </c>
      <c r="L44" s="37">
        <v>2100</v>
      </c>
      <c r="M44" s="1">
        <f t="shared" si="0"/>
        <v>0</v>
      </c>
    </row>
    <row r="45" spans="1:13" hidden="1" x14ac:dyDescent="0.2">
      <c r="A45" s="2"/>
      <c r="B45" s="2"/>
      <c r="C45" s="2"/>
      <c r="D45" s="2"/>
      <c r="E45" s="21"/>
      <c r="F45" s="2"/>
      <c r="G45" s="10"/>
      <c r="H45">
        <v>18</v>
      </c>
      <c r="I45" s="45"/>
      <c r="K45" s="1">
        <v>3000</v>
      </c>
      <c r="L45" s="37">
        <v>3000</v>
      </c>
      <c r="M45" s="1">
        <f t="shared" si="0"/>
        <v>0</v>
      </c>
    </row>
    <row r="46" spans="1:13" hidden="1" x14ac:dyDescent="0.2">
      <c r="A46" s="2"/>
      <c r="B46" s="2"/>
      <c r="C46" s="2"/>
      <c r="D46" s="2"/>
      <c r="E46" s="21"/>
      <c r="F46" s="2"/>
      <c r="G46" s="10"/>
      <c r="H46">
        <v>19</v>
      </c>
      <c r="I46" s="45"/>
      <c r="K46" s="1">
        <v>2000</v>
      </c>
      <c r="L46" s="37">
        <v>2000</v>
      </c>
      <c r="M46" s="1">
        <f t="shared" si="0"/>
        <v>0</v>
      </c>
    </row>
    <row r="47" spans="1:13" hidden="1" x14ac:dyDescent="0.2">
      <c r="A47" s="2"/>
      <c r="B47" s="2"/>
      <c r="C47" s="2"/>
      <c r="D47" s="2"/>
      <c r="E47" s="21"/>
      <c r="F47" s="2"/>
      <c r="G47" s="10"/>
      <c r="H47">
        <v>20</v>
      </c>
      <c r="I47" s="45"/>
      <c r="K47" s="1">
        <v>4000</v>
      </c>
      <c r="L47" s="37">
        <v>4000</v>
      </c>
      <c r="M47" s="1">
        <f t="shared" si="0"/>
        <v>0</v>
      </c>
    </row>
    <row r="48" spans="1:13" x14ac:dyDescent="0.2">
      <c r="A48" s="2"/>
      <c r="B48" s="2"/>
      <c r="C48" s="2"/>
      <c r="D48" s="2"/>
      <c r="E48" s="21"/>
      <c r="F48" s="2"/>
      <c r="G48" s="10"/>
      <c r="H48">
        <v>21</v>
      </c>
      <c r="I48" s="45"/>
      <c r="J48" s="1">
        <v>1200</v>
      </c>
      <c r="K48" s="1"/>
      <c r="L48" s="37"/>
      <c r="M48" s="1">
        <f t="shared" si="0"/>
        <v>0</v>
      </c>
    </row>
    <row r="49" spans="1:15" hidden="1" x14ac:dyDescent="0.2">
      <c r="A49" s="2"/>
      <c r="B49" s="2"/>
      <c r="C49" s="2"/>
      <c r="D49" s="2"/>
      <c r="E49" s="21"/>
      <c r="F49" s="2"/>
      <c r="G49" s="10"/>
      <c r="H49">
        <v>22</v>
      </c>
      <c r="I49" s="45"/>
      <c r="K49" s="1">
        <v>5000</v>
      </c>
      <c r="L49" s="37">
        <v>5000</v>
      </c>
      <c r="M49" s="1">
        <f t="shared" si="0"/>
        <v>0</v>
      </c>
    </row>
    <row r="50" spans="1:15" x14ac:dyDescent="0.2">
      <c r="A50" s="2"/>
      <c r="B50" s="2"/>
      <c r="C50" s="2"/>
      <c r="D50" s="2"/>
      <c r="E50" s="21"/>
      <c r="F50" s="2"/>
      <c r="G50" s="10"/>
      <c r="H50">
        <v>23</v>
      </c>
      <c r="I50" s="45"/>
      <c r="J50" s="1">
        <v>5000</v>
      </c>
      <c r="K50" s="1"/>
      <c r="L50" s="37"/>
      <c r="M50" s="1">
        <f t="shared" si="0"/>
        <v>0</v>
      </c>
    </row>
    <row r="51" spans="1:15" x14ac:dyDescent="0.2">
      <c r="A51" s="2"/>
      <c r="B51" s="2"/>
      <c r="C51" s="2"/>
      <c r="D51" s="2"/>
      <c r="E51" s="21"/>
      <c r="F51" s="2"/>
      <c r="G51" s="10"/>
      <c r="H51">
        <v>24</v>
      </c>
      <c r="I51" s="45"/>
      <c r="J51" s="1">
        <v>300</v>
      </c>
      <c r="K51" s="1"/>
      <c r="L51" s="37"/>
      <c r="M51" s="1">
        <f t="shared" si="0"/>
        <v>0</v>
      </c>
    </row>
    <row r="52" spans="1:15" hidden="1" x14ac:dyDescent="0.2">
      <c r="A52" s="2"/>
      <c r="B52" s="2"/>
      <c r="C52" s="2"/>
      <c r="D52" s="2"/>
      <c r="E52" s="21"/>
      <c r="F52" s="2"/>
      <c r="G52" s="10"/>
      <c r="K52" s="1"/>
      <c r="L52" s="26"/>
    </row>
    <row r="53" spans="1:15" hidden="1" x14ac:dyDescent="0.2">
      <c r="A53" s="2"/>
      <c r="B53" s="2"/>
      <c r="C53" s="2"/>
      <c r="D53" s="2"/>
      <c r="E53" s="21"/>
      <c r="F53" s="2"/>
      <c r="G53" s="10"/>
      <c r="K53" s="1"/>
      <c r="L53" s="26"/>
    </row>
    <row r="54" spans="1:15" hidden="1" x14ac:dyDescent="0.2">
      <c r="A54" s="2"/>
      <c r="B54" s="2"/>
      <c r="C54" s="2"/>
      <c r="D54" s="2"/>
      <c r="E54" s="21"/>
      <c r="F54" s="2"/>
      <c r="G54" s="10"/>
      <c r="K54" s="1"/>
      <c r="L54" s="26"/>
    </row>
    <row r="55" spans="1:15" hidden="1" x14ac:dyDescent="0.2">
      <c r="A55" s="2"/>
      <c r="B55" s="2"/>
      <c r="C55" s="2"/>
      <c r="D55" s="2"/>
      <c r="E55" s="21"/>
      <c r="F55" s="2"/>
      <c r="G55" s="10"/>
      <c r="K55" s="1"/>
      <c r="L55" s="26"/>
    </row>
    <row r="56" spans="1:15" hidden="1" x14ac:dyDescent="0.2">
      <c r="A56" s="2"/>
      <c r="B56" s="2"/>
      <c r="C56" s="2"/>
      <c r="D56" s="2"/>
      <c r="E56" s="21"/>
      <c r="F56" s="2"/>
      <c r="G56" s="10"/>
      <c r="K56" s="1"/>
      <c r="L56" s="26"/>
    </row>
    <row r="57" spans="1:15" hidden="1" x14ac:dyDescent="0.2">
      <c r="A57" s="2"/>
      <c r="B57" s="2"/>
      <c r="C57" s="2"/>
      <c r="D57" s="2"/>
      <c r="E57" s="21"/>
      <c r="F57" s="2"/>
      <c r="G57" s="10"/>
      <c r="K57" s="1"/>
      <c r="L57" s="26"/>
    </row>
    <row r="58" spans="1:15" ht="13.5" thickBot="1" x14ac:dyDescent="0.25">
      <c r="A58" s="2"/>
      <c r="B58" s="2"/>
      <c r="C58" s="2"/>
      <c r="D58" s="2"/>
      <c r="E58" s="3"/>
      <c r="F58" s="2"/>
      <c r="G58" s="2"/>
      <c r="H58" s="2"/>
      <c r="I58" s="2"/>
      <c r="J58" s="3"/>
    </row>
    <row r="59" spans="1:15" ht="13.5" thickTop="1" x14ac:dyDescent="0.2">
      <c r="A59" s="5"/>
      <c r="B59" s="5"/>
      <c r="C59" s="5"/>
      <c r="D59" s="5"/>
      <c r="E59" s="6"/>
      <c r="F59" s="5"/>
      <c r="G59" s="5"/>
      <c r="H59" s="5"/>
      <c r="I59" s="5"/>
      <c r="J59" s="6"/>
      <c r="L59" s="20"/>
    </row>
    <row r="60" spans="1:15" x14ac:dyDescent="0.2">
      <c r="A60" s="61" t="s">
        <v>22</v>
      </c>
      <c r="B60" s="61"/>
      <c r="C60" s="61"/>
      <c r="D60" s="17"/>
      <c r="E60" s="18">
        <f>SUM(E14+E16-E22)</f>
        <v>18906.77</v>
      </c>
      <c r="F60" s="2"/>
      <c r="G60" s="2"/>
      <c r="H60" s="2"/>
      <c r="I60" s="28"/>
      <c r="J60" s="18">
        <f>J14+J16-J22-J26</f>
        <v>18906.77</v>
      </c>
      <c r="K60" s="20">
        <f>SUM(K28:K57)</f>
        <v>39500</v>
      </c>
      <c r="L60" s="20"/>
    </row>
    <row r="61" spans="1:15" ht="13.5" thickBot="1" x14ac:dyDescent="0.25">
      <c r="A61" s="29"/>
      <c r="B61" s="29"/>
      <c r="C61" s="29"/>
      <c r="D61" s="29"/>
      <c r="E61" s="14"/>
      <c r="F61" s="29"/>
      <c r="G61" s="29"/>
      <c r="H61" s="29"/>
      <c r="I61" s="29"/>
      <c r="J61" s="14"/>
      <c r="L61" s="20"/>
    </row>
    <row r="62" spans="1:15" ht="13.5" thickTop="1" x14ac:dyDescent="0.2">
      <c r="A62" s="30"/>
      <c r="B62" s="30"/>
      <c r="C62" s="30"/>
      <c r="D62" s="30"/>
      <c r="F62" s="30"/>
      <c r="G62" s="30"/>
      <c r="H62" s="30"/>
      <c r="I62" s="30"/>
      <c r="J62" s="31">
        <f>+J60-E60</f>
        <v>0</v>
      </c>
    </row>
    <row r="63" spans="1:15" x14ac:dyDescent="0.2">
      <c r="A63" s="30"/>
      <c r="B63" s="30"/>
      <c r="C63" s="30"/>
      <c r="D63" s="30"/>
      <c r="F63" s="30"/>
      <c r="G63" s="30"/>
      <c r="H63" s="30"/>
      <c r="I63" s="30"/>
    </row>
    <row r="64" spans="1:15" x14ac:dyDescent="0.2">
      <c r="A64" s="68" t="s">
        <v>23</v>
      </c>
      <c r="B64" s="68"/>
      <c r="C64" s="68"/>
      <c r="D64" s="32"/>
      <c r="E64" s="68" t="s">
        <v>42</v>
      </c>
      <c r="F64" s="68"/>
      <c r="G64" s="68"/>
      <c r="H64" s="33"/>
      <c r="I64" s="68" t="s">
        <v>43</v>
      </c>
      <c r="J64" s="68"/>
      <c r="K64" s="2"/>
      <c r="L64" s="2"/>
      <c r="M64" s="34"/>
      <c r="N64" s="2"/>
      <c r="O64" s="2"/>
    </row>
    <row r="65" spans="1:15" x14ac:dyDescent="0.2">
      <c r="A65" s="69" t="s">
        <v>24</v>
      </c>
      <c r="B65" s="69"/>
      <c r="C65" s="69"/>
      <c r="D65" s="41"/>
      <c r="E65" s="69" t="s">
        <v>25</v>
      </c>
      <c r="F65" s="69"/>
      <c r="G65" s="69"/>
      <c r="H65" s="33"/>
      <c r="I65" s="69" t="s">
        <v>44</v>
      </c>
      <c r="J65" s="69"/>
      <c r="K65" s="2"/>
      <c r="L65" s="2"/>
      <c r="M65" s="34"/>
      <c r="N65" s="2"/>
      <c r="O65" s="2"/>
    </row>
    <row r="67" spans="1:15" x14ac:dyDescent="0.2">
      <c r="J67" s="31"/>
    </row>
    <row r="68" spans="1:15" ht="12.75" customHeight="1" x14ac:dyDescent="0.2"/>
    <row r="69" spans="1:15" ht="12.75" customHeight="1" x14ac:dyDescent="0.2">
      <c r="J69" s="31"/>
    </row>
    <row r="70" spans="1:15" x14ac:dyDescent="0.2">
      <c r="J70" s="31"/>
    </row>
  </sheetData>
  <autoFilter ref="H26:J57">
    <filterColumn colId="2">
      <customFilters>
        <customFilter operator="notEqual" val=" "/>
      </customFilters>
    </filterColumn>
  </autoFilter>
  <mergeCells count="19">
    <mergeCell ref="A64:C64"/>
    <mergeCell ref="E64:G64"/>
    <mergeCell ref="I64:J64"/>
    <mergeCell ref="A65:C65"/>
    <mergeCell ref="E65:G65"/>
    <mergeCell ref="I65:J65"/>
    <mergeCell ref="A60:C60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topLeftCell="A27" zoomScaleNormal="100" workbookViewId="0">
      <selection activeCell="J63" sqref="J63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+May!A2:J2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+May!A3:J3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+May!A4:J4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34</v>
      </c>
      <c r="H6" s="36" t="s">
        <v>26</v>
      </c>
      <c r="I6" s="67">
        <f>+May!I6:J6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5</v>
      </c>
      <c r="B10" s="8" t="str">
        <f>+May!B10</f>
        <v>INGRESOS PROPIOS</v>
      </c>
      <c r="C10" s="9"/>
      <c r="D10" s="9"/>
      <c r="E10" s="7"/>
      <c r="F10" s="7"/>
      <c r="G10" s="7" t="s">
        <v>6</v>
      </c>
      <c r="H10" s="8"/>
      <c r="I10" s="8">
        <f>+May!I10</f>
        <v>2026</v>
      </c>
      <c r="J10" s="3"/>
    </row>
    <row r="11" spans="1:12" x14ac:dyDescent="0.2">
      <c r="A11" s="7" t="s">
        <v>7</v>
      </c>
      <c r="B11" s="8">
        <f>+May!B11</f>
        <v>1.01</v>
      </c>
      <c r="C11" s="9"/>
      <c r="D11" s="9"/>
      <c r="E11" s="7"/>
      <c r="F11" s="7"/>
      <c r="G11" s="7" t="s">
        <v>9</v>
      </c>
      <c r="H11" s="7"/>
      <c r="I11" s="8" t="str">
        <f>+May!I11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27581.15</v>
      </c>
      <c r="F14" s="2"/>
      <c r="G14" s="16" t="s">
        <v>11</v>
      </c>
      <c r="H14" s="16"/>
      <c r="I14" s="19"/>
      <c r="J14" s="1">
        <v>31081.15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3500</v>
      </c>
    </row>
    <row r="27" spans="1:14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>
        <v>8</v>
      </c>
      <c r="I28" s="45"/>
      <c r="J28" s="1">
        <v>3500</v>
      </c>
    </row>
    <row r="29" spans="1:14" x14ac:dyDescent="0.2">
      <c r="A29" s="2"/>
      <c r="B29" s="2"/>
      <c r="C29" s="2"/>
      <c r="D29" s="2"/>
      <c r="E29" s="21"/>
      <c r="F29" s="2"/>
      <c r="G29" s="10"/>
      <c r="H29">
        <v>11</v>
      </c>
      <c r="I29" s="45"/>
      <c r="K29" s="1">
        <v>3000</v>
      </c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>
        <v>21</v>
      </c>
      <c r="I30" s="45"/>
      <c r="K30" s="1">
        <v>1200</v>
      </c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>
        <v>23</v>
      </c>
      <c r="I31" s="45"/>
      <c r="K31" s="1">
        <v>5000</v>
      </c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>
        <v>24</v>
      </c>
      <c r="I32" s="45"/>
      <c r="K32" s="1">
        <v>300</v>
      </c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>
        <v>25</v>
      </c>
      <c r="I33" s="45"/>
      <c r="K33" s="1">
        <v>4000</v>
      </c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>
        <v>26</v>
      </c>
      <c r="I34" s="45"/>
      <c r="K34" s="1">
        <v>500</v>
      </c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>
        <v>27</v>
      </c>
      <c r="I35" s="45"/>
      <c r="K35" s="1">
        <v>4000</v>
      </c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>
        <v>28</v>
      </c>
      <c r="I36" s="45"/>
      <c r="K36" s="1">
        <v>3000</v>
      </c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>
        <v>29</v>
      </c>
      <c r="I37" s="45"/>
      <c r="K37" s="1">
        <v>3500</v>
      </c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>
        <v>30</v>
      </c>
      <c r="I38" s="45"/>
      <c r="K38" s="1">
        <v>5000</v>
      </c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>
        <v>31</v>
      </c>
      <c r="I39" s="45"/>
      <c r="J39" s="1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>
        <v>32</v>
      </c>
      <c r="I40" s="45"/>
      <c r="K40" s="1">
        <v>300</v>
      </c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>
        <v>33</v>
      </c>
      <c r="I41" s="45"/>
      <c r="K41" s="1">
        <v>1000</v>
      </c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>
        <v>34</v>
      </c>
      <c r="I42" s="45"/>
      <c r="K42" s="1">
        <v>1000</v>
      </c>
    </row>
    <row r="43" spans="1:12" x14ac:dyDescent="0.2">
      <c r="A43" s="2"/>
      <c r="B43" s="2"/>
      <c r="C43" s="2"/>
      <c r="D43" s="2"/>
      <c r="E43" s="21"/>
      <c r="F43" s="2"/>
      <c r="G43" s="25"/>
      <c r="I43" s="45"/>
      <c r="J43" s="1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61" t="s">
        <v>22</v>
      </c>
      <c r="B63" s="61"/>
      <c r="C63" s="61"/>
      <c r="D63" s="17"/>
      <c r="E63" s="18">
        <f>SUM(E14+E16-E22)</f>
        <v>27581.15</v>
      </c>
      <c r="F63" s="2"/>
      <c r="G63" s="2"/>
      <c r="H63" s="2"/>
      <c r="I63" s="28"/>
      <c r="J63" s="18">
        <f>J14+J16-J22-J26</f>
        <v>27581.15</v>
      </c>
      <c r="K63" s="20"/>
      <c r="L63" s="20"/>
    </row>
    <row r="64" spans="1:12" ht="13.5" thickBot="1" x14ac:dyDescent="0.25">
      <c r="A64" s="29"/>
      <c r="B64" s="29"/>
      <c r="C64" s="29"/>
      <c r="D64" s="29"/>
      <c r="E64" s="14"/>
      <c r="F64" s="29"/>
      <c r="G64" s="29"/>
      <c r="H64" s="29"/>
      <c r="I64" s="29"/>
      <c r="J64" s="14"/>
      <c r="L64" s="20"/>
    </row>
    <row r="65" spans="1:15" ht="13.5" thickTop="1" x14ac:dyDescent="0.2">
      <c r="A65" s="30"/>
      <c r="B65" s="30"/>
      <c r="C65" s="30"/>
      <c r="D65" s="30"/>
      <c r="F65" s="30"/>
      <c r="G65" s="30"/>
      <c r="H65" s="30"/>
      <c r="I65" s="30"/>
      <c r="J65" s="31">
        <f>+J63-E63</f>
        <v>0</v>
      </c>
    </row>
    <row r="66" spans="1:15" x14ac:dyDescent="0.2">
      <c r="A66" s="30"/>
      <c r="B66" s="30"/>
      <c r="C66" s="30"/>
      <c r="D66" s="30"/>
      <c r="F66" s="30"/>
      <c r="G66" s="30"/>
      <c r="H66" s="30"/>
      <c r="I66" s="30"/>
    </row>
    <row r="67" spans="1:15" x14ac:dyDescent="0.2">
      <c r="A67" s="68" t="s">
        <v>23</v>
      </c>
      <c r="B67" s="68"/>
      <c r="C67" s="68"/>
      <c r="D67" s="32"/>
      <c r="E67" s="68" t="s">
        <v>42</v>
      </c>
      <c r="F67" s="68"/>
      <c r="G67" s="68"/>
      <c r="H67" s="33"/>
      <c r="I67" s="68" t="s">
        <v>43</v>
      </c>
      <c r="J67" s="68"/>
      <c r="K67" s="2"/>
      <c r="L67" s="2"/>
      <c r="M67" s="34"/>
      <c r="N67" s="2"/>
      <c r="O67" s="2"/>
    </row>
    <row r="68" spans="1:15" x14ac:dyDescent="0.2">
      <c r="A68" s="69" t="s">
        <v>24</v>
      </c>
      <c r="B68" s="69"/>
      <c r="C68" s="69"/>
      <c r="D68" s="41"/>
      <c r="E68" s="69" t="s">
        <v>25</v>
      </c>
      <c r="F68" s="69"/>
      <c r="G68" s="69"/>
      <c r="H68" s="33"/>
      <c r="I68" s="69" t="s">
        <v>44</v>
      </c>
      <c r="J68" s="69"/>
      <c r="K68" s="2"/>
      <c r="L68" s="2"/>
      <c r="M68" s="34"/>
      <c r="N68" s="2"/>
      <c r="O68" s="2"/>
    </row>
    <row r="70" spans="1:15" x14ac:dyDescent="0.2">
      <c r="J70" s="31"/>
    </row>
    <row r="71" spans="1:15" ht="12.75" customHeight="1" x14ac:dyDescent="0.2"/>
    <row r="72" spans="1:15" ht="12.75" customHeight="1" x14ac:dyDescent="0.2">
      <c r="J72" s="31"/>
    </row>
    <row r="73" spans="1:15" x14ac:dyDescent="0.2">
      <c r="J73" s="31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3"/>
  <sheetViews>
    <sheetView topLeftCell="A16" zoomScaleNormal="100" workbookViewId="0">
      <selection activeCell="J28" sqref="J28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28.85546875" bestFit="1" customWidth="1"/>
    <col min="8" max="8" width="5.42578125" customWidth="1"/>
    <col min="9" max="9" width="21.42578125" customWidth="1"/>
    <col min="10" max="10" width="17.5703125" style="15" customWidth="1"/>
    <col min="12" max="12" width="11.7109375" bestFit="1" customWidth="1"/>
  </cols>
  <sheetData>
    <row r="2" spans="1:10" ht="14.25" x14ac:dyDescent="0.2">
      <c r="A2" s="62" t="str">
        <f>+Jun!A2:J2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4.25" x14ac:dyDescent="0.2">
      <c r="A3" s="62" t="str">
        <f>+Jun!A3:J3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2.75" customHeight="1" x14ac:dyDescent="0.2">
      <c r="A4" s="62" t="str">
        <f>+Jun!A4:J4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6" t="s">
        <v>28</v>
      </c>
      <c r="B6" s="66"/>
      <c r="C6" s="66"/>
      <c r="D6" s="66"/>
      <c r="E6" s="66"/>
      <c r="F6" s="66"/>
      <c r="G6" s="36" t="s">
        <v>33</v>
      </c>
      <c r="H6" s="36" t="s">
        <v>26</v>
      </c>
      <c r="I6" s="67">
        <f>+Jun!I6:J6</f>
        <v>2026</v>
      </c>
      <c r="J6" s="67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0" x14ac:dyDescent="0.2">
      <c r="A10" s="7" t="s">
        <v>5</v>
      </c>
      <c r="B10" s="8" t="str">
        <f>+Jun!B10</f>
        <v>INGRESOS PROPIOS</v>
      </c>
      <c r="C10" s="9"/>
      <c r="D10" s="9"/>
      <c r="E10" s="7"/>
      <c r="F10" s="7"/>
      <c r="G10" s="7" t="s">
        <v>6</v>
      </c>
      <c r="H10" s="8"/>
      <c r="I10" s="8">
        <f>+Jun!I10</f>
        <v>2026</v>
      </c>
      <c r="J10" s="3"/>
    </row>
    <row r="11" spans="1:10" x14ac:dyDescent="0.2">
      <c r="A11" s="7" t="s">
        <v>7</v>
      </c>
      <c r="B11" s="8">
        <f>+Jun!B11</f>
        <v>1.01</v>
      </c>
      <c r="C11" s="9"/>
      <c r="D11" s="9"/>
      <c r="E11" s="7"/>
      <c r="F11" s="7"/>
      <c r="G11" s="7" t="s">
        <v>9</v>
      </c>
      <c r="H11" s="7"/>
      <c r="I11" s="8" t="str">
        <f>+Jun!I11</f>
        <v>18000362877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10</v>
      </c>
      <c r="B14" s="16"/>
      <c r="C14" s="17"/>
      <c r="D14" s="17"/>
      <c r="E14" s="20">
        <v>34862.800000000003</v>
      </c>
      <c r="F14" s="2"/>
      <c r="G14" s="16" t="s">
        <v>11</v>
      </c>
      <c r="H14" s="16"/>
      <c r="I14" s="19"/>
      <c r="J14" s="18">
        <v>38362.800000000003</v>
      </c>
    </row>
    <row r="15" spans="1:10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0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</row>
    <row r="18" spans="1:10" ht="19.5" customHeight="1" x14ac:dyDescent="0.2">
      <c r="A18" s="2"/>
      <c r="B18" s="2"/>
      <c r="C18" s="2"/>
      <c r="D18" s="2"/>
      <c r="F18" s="2"/>
      <c r="G18" s="63"/>
      <c r="H18" s="63"/>
      <c r="I18" s="63"/>
      <c r="J18" s="21">
        <v>0</v>
      </c>
    </row>
    <row r="19" spans="1:10" ht="25.5" customHeight="1" x14ac:dyDescent="0.2">
      <c r="A19" s="2"/>
      <c r="B19" s="2"/>
      <c r="C19" s="2"/>
      <c r="D19" s="2"/>
      <c r="E19" s="21"/>
      <c r="F19" s="2"/>
      <c r="J19" s="21"/>
    </row>
    <row r="20" spans="1:10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0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0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0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0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0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0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3500</v>
      </c>
    </row>
    <row r="27" spans="1:10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0" x14ac:dyDescent="0.2">
      <c r="A28" s="2"/>
      <c r="B28" s="2"/>
      <c r="C28" s="2"/>
      <c r="D28" s="2"/>
      <c r="E28" s="21"/>
      <c r="F28" s="2"/>
      <c r="G28" s="2"/>
    </row>
    <row r="29" spans="1:10" x14ac:dyDescent="0.2">
      <c r="A29" s="2"/>
      <c r="B29" s="2"/>
      <c r="C29" s="2"/>
      <c r="D29" s="2"/>
      <c r="E29" s="21"/>
      <c r="F29" s="2"/>
      <c r="G29" s="10"/>
    </row>
    <row r="30" spans="1:10" x14ac:dyDescent="0.2">
      <c r="A30" s="2"/>
      <c r="B30" s="2"/>
      <c r="C30" s="2"/>
      <c r="D30" s="2"/>
      <c r="E30" s="21"/>
      <c r="F30" s="2"/>
      <c r="G30" s="10"/>
    </row>
    <row r="31" spans="1:10" x14ac:dyDescent="0.2">
      <c r="A31" s="2"/>
      <c r="B31" s="2"/>
      <c r="C31" s="2"/>
      <c r="D31" s="2"/>
      <c r="E31" s="21"/>
      <c r="F31" s="2"/>
      <c r="G31" s="10"/>
    </row>
    <row r="32" spans="1:10" x14ac:dyDescent="0.2">
      <c r="A32" s="2"/>
      <c r="B32" s="2"/>
      <c r="C32" s="2"/>
      <c r="D32" s="2"/>
      <c r="E32" s="21"/>
      <c r="F32" s="2"/>
      <c r="G32" s="10"/>
    </row>
    <row r="33" spans="1:14" x14ac:dyDescent="0.2">
      <c r="A33" s="2"/>
      <c r="B33" s="2"/>
      <c r="C33" s="2"/>
      <c r="D33" s="2"/>
      <c r="E33" s="21"/>
      <c r="F33" s="2"/>
      <c r="G33" s="10"/>
    </row>
    <row r="34" spans="1:14" x14ac:dyDescent="0.2">
      <c r="A34" s="2"/>
      <c r="B34" s="2"/>
      <c r="C34" s="2"/>
      <c r="D34" s="2"/>
      <c r="E34" s="21"/>
      <c r="F34" s="2"/>
      <c r="G34" s="10"/>
    </row>
    <row r="35" spans="1:14" x14ac:dyDescent="0.2">
      <c r="A35" s="2"/>
      <c r="B35" s="2"/>
      <c r="C35" s="2"/>
      <c r="D35" s="2"/>
      <c r="E35" s="21"/>
      <c r="F35" s="2"/>
      <c r="G35" s="10"/>
    </row>
    <row r="36" spans="1:14" x14ac:dyDescent="0.2">
      <c r="A36" s="2"/>
      <c r="B36" s="2"/>
      <c r="C36" s="2"/>
      <c r="D36" s="2"/>
      <c r="E36" s="21"/>
      <c r="F36" s="2"/>
      <c r="G36" s="10"/>
      <c r="H36">
        <v>8</v>
      </c>
      <c r="I36" s="45"/>
      <c r="J36" s="1">
        <v>3500</v>
      </c>
    </row>
    <row r="37" spans="1:14" x14ac:dyDescent="0.2">
      <c r="A37" s="2"/>
      <c r="B37" s="2"/>
      <c r="C37" s="2"/>
      <c r="D37" s="2"/>
      <c r="E37" s="21"/>
      <c r="F37" s="2"/>
      <c r="G37" s="10"/>
      <c r="H37">
        <v>35</v>
      </c>
      <c r="I37" s="45"/>
      <c r="K37" s="38">
        <v>1300</v>
      </c>
      <c r="M37" s="20">
        <v>1300</v>
      </c>
      <c r="N37" s="20">
        <f>+K37-M37</f>
        <v>0</v>
      </c>
    </row>
    <row r="38" spans="1:14" x14ac:dyDescent="0.2">
      <c r="A38" s="2"/>
      <c r="B38" s="2"/>
      <c r="C38" s="2"/>
      <c r="D38" s="2"/>
      <c r="E38" s="21"/>
      <c r="F38" s="2"/>
      <c r="G38" s="10"/>
      <c r="H38">
        <v>36</v>
      </c>
      <c r="I38" s="45"/>
      <c r="K38" s="38">
        <v>1000</v>
      </c>
      <c r="M38" s="20">
        <v>1000</v>
      </c>
      <c r="N38" s="20">
        <f>+K38-M38</f>
        <v>0</v>
      </c>
    </row>
    <row r="39" spans="1:14" x14ac:dyDescent="0.2">
      <c r="A39" s="2"/>
      <c r="B39" s="2"/>
      <c r="C39" s="2"/>
      <c r="D39" s="2"/>
      <c r="E39" s="21"/>
      <c r="F39" s="2"/>
      <c r="G39" s="10"/>
      <c r="H39">
        <v>37</v>
      </c>
      <c r="I39" s="45"/>
      <c r="K39" s="38">
        <v>5000</v>
      </c>
      <c r="M39" s="20">
        <v>5000</v>
      </c>
      <c r="N39" s="20">
        <f t="shared" ref="N39:N51" si="0">+K39-M39</f>
        <v>0</v>
      </c>
    </row>
    <row r="40" spans="1:14" x14ac:dyDescent="0.2">
      <c r="A40" s="2"/>
      <c r="B40" s="2"/>
      <c r="C40" s="2"/>
      <c r="D40" s="2"/>
      <c r="E40" s="21"/>
      <c r="F40" s="2"/>
      <c r="G40" s="10"/>
      <c r="H40">
        <v>38</v>
      </c>
      <c r="I40" s="45"/>
      <c r="J40" s="1"/>
      <c r="K40" s="51"/>
      <c r="M40">
        <v>0</v>
      </c>
      <c r="N40" s="20">
        <f t="shared" si="0"/>
        <v>0</v>
      </c>
    </row>
    <row r="41" spans="1:14" x14ac:dyDescent="0.2">
      <c r="A41" s="2"/>
      <c r="B41" s="2"/>
      <c r="C41" s="2"/>
      <c r="D41" s="2"/>
      <c r="E41" s="21"/>
      <c r="F41" s="2"/>
      <c r="G41" s="10"/>
      <c r="H41">
        <v>39</v>
      </c>
      <c r="I41" s="45"/>
      <c r="J41" s="1"/>
      <c r="K41" s="51"/>
      <c r="N41" s="20">
        <f t="shared" si="0"/>
        <v>0</v>
      </c>
    </row>
    <row r="42" spans="1:14" x14ac:dyDescent="0.2">
      <c r="A42" s="2"/>
      <c r="B42" s="2"/>
      <c r="C42" s="2"/>
      <c r="D42" s="2"/>
      <c r="E42" s="21"/>
      <c r="F42" s="2"/>
      <c r="G42" s="25"/>
      <c r="H42">
        <v>40</v>
      </c>
      <c r="I42" s="45"/>
      <c r="K42" s="38">
        <v>1300</v>
      </c>
      <c r="M42" s="20">
        <v>1300</v>
      </c>
      <c r="N42" s="20">
        <f t="shared" si="0"/>
        <v>0</v>
      </c>
    </row>
    <row r="43" spans="1:14" x14ac:dyDescent="0.2">
      <c r="A43" s="2"/>
      <c r="B43" s="2"/>
      <c r="C43" s="2"/>
      <c r="D43" s="2"/>
      <c r="E43" s="21"/>
      <c r="F43" s="2"/>
      <c r="G43" s="25"/>
      <c r="H43">
        <v>41</v>
      </c>
      <c r="I43" s="45"/>
      <c r="K43" s="38">
        <v>5000</v>
      </c>
      <c r="M43" s="20">
        <v>5000</v>
      </c>
      <c r="N43" s="20">
        <f t="shared" si="0"/>
        <v>0</v>
      </c>
    </row>
    <row r="44" spans="1:14" x14ac:dyDescent="0.2">
      <c r="A44" s="2"/>
      <c r="B44" s="2"/>
      <c r="C44" s="2"/>
      <c r="D44" s="2"/>
      <c r="E44" s="21"/>
      <c r="F44" s="2"/>
      <c r="G44" s="25"/>
      <c r="H44">
        <v>42</v>
      </c>
      <c r="I44" s="45"/>
      <c r="K44" s="38">
        <v>3000</v>
      </c>
      <c r="M44" s="20">
        <v>3000</v>
      </c>
      <c r="N44" s="20">
        <f t="shared" si="0"/>
        <v>0</v>
      </c>
    </row>
    <row r="45" spans="1:14" x14ac:dyDescent="0.2">
      <c r="A45" s="2"/>
      <c r="B45" s="2"/>
      <c r="C45" s="2"/>
      <c r="D45" s="2"/>
      <c r="E45" s="21"/>
      <c r="F45" s="2"/>
      <c r="G45" s="25"/>
      <c r="H45">
        <v>43</v>
      </c>
      <c r="I45" s="45"/>
      <c r="J45" s="1"/>
      <c r="K45" s="51"/>
      <c r="N45" s="20">
        <f t="shared" si="0"/>
        <v>0</v>
      </c>
    </row>
    <row r="46" spans="1:14" x14ac:dyDescent="0.2">
      <c r="A46" s="2"/>
      <c r="B46" s="2"/>
      <c r="C46" s="2"/>
      <c r="D46" s="2"/>
      <c r="E46" s="21"/>
      <c r="F46" s="2"/>
      <c r="G46" s="25"/>
      <c r="H46">
        <v>44</v>
      </c>
      <c r="I46" s="45"/>
      <c r="K46" s="38">
        <v>1500</v>
      </c>
      <c r="M46" s="20">
        <v>1500</v>
      </c>
      <c r="N46" s="20">
        <f t="shared" si="0"/>
        <v>0</v>
      </c>
    </row>
    <row r="47" spans="1:14" x14ac:dyDescent="0.2">
      <c r="A47" s="2"/>
      <c r="B47" s="2"/>
      <c r="C47" s="2"/>
      <c r="D47" s="2"/>
      <c r="E47" s="21"/>
      <c r="F47" s="2"/>
      <c r="G47" s="25"/>
      <c r="H47">
        <v>45</v>
      </c>
      <c r="I47" s="45"/>
      <c r="K47" s="38">
        <v>1000</v>
      </c>
      <c r="M47" s="20">
        <v>1000</v>
      </c>
      <c r="N47" s="20">
        <f t="shared" si="0"/>
        <v>0</v>
      </c>
    </row>
    <row r="48" spans="1:14" x14ac:dyDescent="0.2">
      <c r="A48" s="2"/>
      <c r="B48" s="2"/>
      <c r="C48" s="2"/>
      <c r="D48" s="2"/>
      <c r="E48" s="21"/>
      <c r="F48" s="2"/>
      <c r="G48" s="25"/>
      <c r="H48">
        <v>46</v>
      </c>
      <c r="I48" s="45"/>
      <c r="J48" s="1"/>
      <c r="K48" s="51"/>
      <c r="M48">
        <v>0</v>
      </c>
      <c r="N48" s="20">
        <f t="shared" si="0"/>
        <v>0</v>
      </c>
    </row>
    <row r="49" spans="1:14" x14ac:dyDescent="0.2">
      <c r="A49" s="2"/>
      <c r="B49" s="2"/>
      <c r="C49" s="2"/>
      <c r="D49" s="2"/>
      <c r="E49" s="21"/>
      <c r="F49" s="2"/>
      <c r="G49" s="25"/>
      <c r="H49">
        <v>47</v>
      </c>
      <c r="I49" s="45"/>
      <c r="K49" s="38">
        <v>3500</v>
      </c>
      <c r="M49" s="20">
        <v>3500</v>
      </c>
      <c r="N49" s="20">
        <f t="shared" si="0"/>
        <v>0</v>
      </c>
    </row>
    <row r="50" spans="1:14" x14ac:dyDescent="0.2">
      <c r="A50" s="2"/>
      <c r="B50" s="2"/>
      <c r="C50" s="2"/>
      <c r="D50" s="2"/>
      <c r="E50" s="21"/>
      <c r="F50" s="2"/>
      <c r="G50" s="25"/>
      <c r="H50">
        <v>48</v>
      </c>
      <c r="I50" s="45"/>
      <c r="K50" s="38">
        <v>2400</v>
      </c>
      <c r="M50" s="20">
        <v>2400</v>
      </c>
      <c r="N50" s="20">
        <f t="shared" si="0"/>
        <v>0</v>
      </c>
    </row>
    <row r="51" spans="1:14" x14ac:dyDescent="0.2">
      <c r="A51" s="2"/>
      <c r="B51" s="2"/>
      <c r="C51" s="2"/>
      <c r="D51" s="2"/>
      <c r="E51" s="21"/>
      <c r="F51" s="2"/>
      <c r="G51" s="25"/>
      <c r="H51">
        <v>49</v>
      </c>
      <c r="I51" s="45"/>
      <c r="K51" s="38">
        <v>1500</v>
      </c>
      <c r="M51" s="20">
        <v>1500</v>
      </c>
      <c r="N51" s="20">
        <f t="shared" si="0"/>
        <v>0</v>
      </c>
    </row>
    <row r="52" spans="1:14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 s="37">
        <f>SUM(K37:K51)</f>
        <v>26500</v>
      </c>
    </row>
    <row r="53" spans="1:14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4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4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4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4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4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4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4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4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4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</row>
    <row r="63" spans="1:14" x14ac:dyDescent="0.2">
      <c r="A63" s="61" t="s">
        <v>22</v>
      </c>
      <c r="B63" s="61"/>
      <c r="C63" s="61"/>
      <c r="D63" s="17"/>
      <c r="E63" s="18">
        <f>SUM(E14+E16-E22)</f>
        <v>34862.800000000003</v>
      </c>
      <c r="F63" s="2"/>
      <c r="G63" s="2"/>
      <c r="H63" s="2"/>
      <c r="I63" s="28"/>
      <c r="J63" s="18">
        <f>J14+J16-J22-J26</f>
        <v>34862.800000000003</v>
      </c>
    </row>
    <row r="64" spans="1:14" ht="13.5" thickBot="1" x14ac:dyDescent="0.25">
      <c r="A64" s="29"/>
      <c r="B64" s="29"/>
      <c r="C64" s="29"/>
      <c r="D64" s="29"/>
      <c r="E64" s="14"/>
      <c r="F64" s="29"/>
      <c r="G64" s="29"/>
      <c r="H64" s="29"/>
      <c r="I64" s="29"/>
      <c r="J64" s="14"/>
    </row>
    <row r="65" spans="1:10" ht="13.5" thickTop="1" x14ac:dyDescent="0.2">
      <c r="A65" s="30"/>
      <c r="B65" s="30"/>
      <c r="C65" s="30"/>
      <c r="D65" s="30"/>
      <c r="F65" s="30"/>
      <c r="G65" s="30"/>
      <c r="H65" s="30"/>
      <c r="I65" s="30"/>
      <c r="J65" s="31">
        <f>+J63-E63</f>
        <v>0</v>
      </c>
    </row>
    <row r="66" spans="1:10" x14ac:dyDescent="0.2">
      <c r="A66" s="30"/>
      <c r="B66" s="30"/>
      <c r="C66" s="30"/>
      <c r="D66" s="30"/>
      <c r="F66" s="30"/>
      <c r="G66" s="30"/>
      <c r="H66" s="30"/>
      <c r="I66" s="30"/>
    </row>
    <row r="67" spans="1:10" x14ac:dyDescent="0.2">
      <c r="A67" s="68" t="s">
        <v>23</v>
      </c>
      <c r="B67" s="68"/>
      <c r="C67" s="68"/>
      <c r="D67" s="32"/>
      <c r="E67" s="68" t="s">
        <v>42</v>
      </c>
      <c r="F67" s="68"/>
      <c r="G67" s="68"/>
      <c r="H67" s="33"/>
      <c r="I67" s="68" t="s">
        <v>43</v>
      </c>
      <c r="J67" s="68"/>
    </row>
    <row r="68" spans="1:10" x14ac:dyDescent="0.2">
      <c r="A68" s="69" t="s">
        <v>24</v>
      </c>
      <c r="B68" s="69"/>
      <c r="C68" s="69"/>
      <c r="D68" s="41"/>
      <c r="E68" s="69" t="s">
        <v>25</v>
      </c>
      <c r="F68" s="69"/>
      <c r="G68" s="69"/>
      <c r="H68" s="33"/>
      <c r="I68" s="69" t="s">
        <v>44</v>
      </c>
      <c r="J68" s="69"/>
    </row>
    <row r="70" spans="1:10" x14ac:dyDescent="0.2">
      <c r="J70" s="31"/>
    </row>
    <row r="71" spans="1:10" ht="12.75" customHeight="1" x14ac:dyDescent="0.2"/>
    <row r="72" spans="1:10" ht="12.75" customHeight="1" x14ac:dyDescent="0.2">
      <c r="J72" s="31"/>
    </row>
    <row r="73" spans="1:10" x14ac:dyDescent="0.2">
      <c r="J73" s="31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2"/>
  <sheetViews>
    <sheetView tabSelected="1" zoomScaleNormal="100" workbookViewId="0">
      <selection activeCell="H28" sqref="H28:J28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41.28515625" bestFit="1" customWidth="1"/>
    <col min="10" max="10" width="17.5703125" style="15" customWidth="1"/>
    <col min="12" max="12" width="11.7109375" bestFit="1" customWidth="1"/>
  </cols>
  <sheetData>
    <row r="2" spans="1:10" ht="14.25" customHeight="1" x14ac:dyDescent="0.2">
      <c r="A2" s="62" t="str">
        <f>+Jul!A2:J2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4.25" customHeight="1" x14ac:dyDescent="0.2">
      <c r="A3" s="62" t="str">
        <f>+Jul!A3:J3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2.75" customHeight="1" x14ac:dyDescent="0.2">
      <c r="A4" s="62" t="str">
        <f>+Jul!A4:J4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6" t="s">
        <v>28</v>
      </c>
      <c r="B6" s="66"/>
      <c r="C6" s="66"/>
      <c r="D6" s="66"/>
      <c r="E6" s="66"/>
      <c r="F6" s="66"/>
      <c r="G6" s="36" t="s">
        <v>32</v>
      </c>
      <c r="H6" s="36" t="s">
        <v>26</v>
      </c>
      <c r="I6" s="67">
        <f>+Jul!I6:J6</f>
        <v>2026</v>
      </c>
      <c r="J6" s="67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ht="12.75" customHeight="1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0" ht="12.75" customHeight="1" x14ac:dyDescent="0.2">
      <c r="A10" s="7" t="s">
        <v>5</v>
      </c>
      <c r="B10" s="8" t="str">
        <f>+Feb!B10</f>
        <v>INGRESOS PROPIOS</v>
      </c>
      <c r="C10" s="9"/>
      <c r="D10" s="9"/>
      <c r="E10" s="7"/>
      <c r="F10" s="7"/>
      <c r="G10" s="7" t="s">
        <v>6</v>
      </c>
      <c r="H10" s="8"/>
      <c r="I10" s="8">
        <f>+Feb!I10</f>
        <v>2026</v>
      </c>
      <c r="J10" s="3"/>
    </row>
    <row r="11" spans="1:10" ht="12.75" customHeight="1" x14ac:dyDescent="0.2">
      <c r="A11" s="7" t="s">
        <v>7</v>
      </c>
      <c r="B11" s="8">
        <f>+Feb!B11</f>
        <v>1.01</v>
      </c>
      <c r="C11" s="9"/>
      <c r="D11" s="9"/>
      <c r="E11" s="7"/>
      <c r="F11" s="7"/>
      <c r="G11" s="7" t="s">
        <v>9</v>
      </c>
      <c r="H11" s="7"/>
      <c r="I11" s="8" t="str">
        <f>+Feb!I11</f>
        <v>18000362877</v>
      </c>
      <c r="J11" s="3"/>
    </row>
    <row r="12" spans="1:10" ht="13.5" customHeight="1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customHeight="1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ht="12.75" customHeight="1" x14ac:dyDescent="0.2">
      <c r="A14" s="16" t="s">
        <v>10</v>
      </c>
      <c r="B14" s="16"/>
      <c r="C14" s="17"/>
      <c r="D14" s="17"/>
      <c r="E14" s="20">
        <v>17185.82</v>
      </c>
      <c r="F14" s="2"/>
      <c r="G14" s="16" t="s">
        <v>11</v>
      </c>
      <c r="H14" s="16"/>
      <c r="I14" s="19"/>
      <c r="J14" s="18">
        <v>20685.82</v>
      </c>
    </row>
    <row r="15" spans="1:10" ht="12.75" customHeight="1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0" ht="12.75" customHeight="1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0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</row>
    <row r="18" spans="1:10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0" ht="25.5" customHeight="1" x14ac:dyDescent="0.2">
      <c r="A19" s="2"/>
      <c r="B19" s="2"/>
      <c r="C19" s="2"/>
      <c r="D19" s="2"/>
      <c r="E19" s="21"/>
      <c r="F19" s="2"/>
      <c r="J19" s="21"/>
    </row>
    <row r="20" spans="1:10" ht="12.75" customHeight="1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0" ht="12.75" customHeight="1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0" ht="12.75" customHeight="1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0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0" ht="12.75" customHeight="1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0" ht="12.75" customHeight="1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0" ht="12.75" customHeight="1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SUM(J27:J70)</f>
        <v>3500</v>
      </c>
    </row>
    <row r="27" spans="1:10" ht="12.75" customHeight="1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0" x14ac:dyDescent="0.2">
      <c r="A28" s="2"/>
      <c r="B28" s="2"/>
      <c r="C28" s="2"/>
      <c r="D28" s="2"/>
      <c r="E28" s="21"/>
      <c r="F28" s="2"/>
      <c r="G28" s="2"/>
      <c r="H28">
        <v>8</v>
      </c>
      <c r="I28" s="45"/>
      <c r="J28" s="1">
        <v>3500</v>
      </c>
    </row>
    <row r="29" spans="1:10" x14ac:dyDescent="0.2">
      <c r="A29" s="2"/>
      <c r="B29" s="2"/>
      <c r="C29" s="2"/>
      <c r="D29" s="2"/>
      <c r="E29" s="21"/>
      <c r="F29" s="2"/>
      <c r="G29" s="10"/>
      <c r="I29" s="45"/>
      <c r="J29" s="1"/>
    </row>
    <row r="30" spans="1:10" x14ac:dyDescent="0.2">
      <c r="A30" s="2"/>
      <c r="B30" s="2"/>
      <c r="C30" s="2"/>
      <c r="D30" s="2"/>
      <c r="E30" s="21"/>
      <c r="F30" s="2"/>
      <c r="G30" s="10"/>
      <c r="I30" s="45"/>
      <c r="J30" s="1"/>
    </row>
    <row r="31" spans="1:10" x14ac:dyDescent="0.2">
      <c r="A31" s="2"/>
      <c r="B31" s="2"/>
      <c r="C31" s="2"/>
      <c r="D31" s="2"/>
      <c r="E31" s="21"/>
      <c r="F31" s="2"/>
      <c r="G31" s="10"/>
    </row>
    <row r="32" spans="1:10" x14ac:dyDescent="0.2">
      <c r="A32" s="2"/>
      <c r="B32" s="2"/>
      <c r="C32" s="2"/>
      <c r="D32" s="2"/>
      <c r="E32" s="21"/>
      <c r="F32" s="2"/>
      <c r="G32" s="10"/>
      <c r="J32" s="1"/>
    </row>
    <row r="33" spans="1:10" x14ac:dyDescent="0.2">
      <c r="A33" s="2"/>
      <c r="B33" s="2"/>
      <c r="C33" s="2"/>
      <c r="D33" s="2"/>
      <c r="E33" s="21"/>
      <c r="F33" s="2"/>
      <c r="G33" s="10"/>
      <c r="I33" s="45"/>
      <c r="J33" s="46"/>
    </row>
    <row r="34" spans="1:10" x14ac:dyDescent="0.2">
      <c r="A34" s="2"/>
      <c r="B34" s="2"/>
      <c r="C34" s="2"/>
      <c r="D34" s="2"/>
      <c r="E34" s="21"/>
      <c r="F34" s="2"/>
      <c r="G34" s="10"/>
      <c r="I34" s="45"/>
    </row>
    <row r="35" spans="1:10" x14ac:dyDescent="0.2">
      <c r="A35" s="2"/>
      <c r="B35" s="2"/>
      <c r="C35" s="2"/>
      <c r="D35" s="2"/>
      <c r="E35" s="21"/>
      <c r="F35" s="2"/>
      <c r="G35" s="10"/>
    </row>
    <row r="36" spans="1:10" x14ac:dyDescent="0.2">
      <c r="A36" s="2"/>
      <c r="B36" s="2"/>
      <c r="C36" s="2"/>
      <c r="D36" s="2"/>
      <c r="E36" s="21"/>
      <c r="F36" s="2"/>
      <c r="G36" s="10"/>
    </row>
    <row r="37" spans="1:10" ht="15" customHeight="1" x14ac:dyDescent="0.2">
      <c r="A37" s="2"/>
      <c r="B37" s="2"/>
      <c r="C37" s="2"/>
      <c r="D37" s="2"/>
      <c r="E37" s="21"/>
      <c r="F37" s="2"/>
      <c r="G37" s="10"/>
    </row>
    <row r="38" spans="1:10" ht="15" customHeight="1" x14ac:dyDescent="0.2">
      <c r="A38" s="2"/>
      <c r="B38" s="2"/>
      <c r="C38" s="2"/>
      <c r="D38" s="2"/>
      <c r="E38" s="21"/>
      <c r="F38" s="2"/>
      <c r="G38" s="10"/>
    </row>
    <row r="39" spans="1:10" ht="15" customHeight="1" x14ac:dyDescent="0.2">
      <c r="A39" s="2"/>
      <c r="B39" s="2"/>
      <c r="C39" s="2"/>
      <c r="D39" s="2"/>
      <c r="E39" s="21"/>
      <c r="F39" s="2"/>
      <c r="G39" s="10"/>
    </row>
    <row r="40" spans="1:10" ht="15" customHeight="1" x14ac:dyDescent="0.2">
      <c r="A40" s="2"/>
      <c r="B40" s="2"/>
      <c r="C40" s="2"/>
      <c r="D40" s="2"/>
      <c r="E40" s="21"/>
      <c r="F40" s="2"/>
      <c r="G40" s="10"/>
    </row>
    <row r="41" spans="1:10" ht="15" customHeight="1" x14ac:dyDescent="0.2">
      <c r="A41" s="2"/>
      <c r="B41" s="2"/>
      <c r="C41" s="2"/>
      <c r="D41" s="2"/>
      <c r="E41" s="21"/>
      <c r="F41" s="2"/>
      <c r="G41" s="10"/>
    </row>
    <row r="42" spans="1:10" ht="15" customHeight="1" x14ac:dyDescent="0.2">
      <c r="A42" s="2"/>
      <c r="B42" s="2"/>
      <c r="C42" s="2"/>
      <c r="D42" s="2"/>
      <c r="E42" s="21"/>
      <c r="F42" s="2"/>
      <c r="G42" s="25"/>
    </row>
    <row r="43" spans="1:10" ht="15" customHeight="1" x14ac:dyDescent="0.2">
      <c r="A43" s="2"/>
      <c r="B43" s="2"/>
      <c r="C43" s="2"/>
      <c r="D43" s="2"/>
      <c r="E43" s="21"/>
      <c r="F43" s="2"/>
      <c r="G43" s="48"/>
    </row>
    <row r="44" spans="1:10" ht="15" customHeight="1" x14ac:dyDescent="0.2">
      <c r="A44" s="2"/>
      <c r="B44" s="2"/>
      <c r="C44" s="2"/>
      <c r="D44" s="2"/>
      <c r="E44" s="21"/>
      <c r="F44" s="2"/>
      <c r="G44" s="48"/>
      <c r="I44" s="45"/>
    </row>
    <row r="45" spans="1:10" ht="15" customHeight="1" x14ac:dyDescent="0.2">
      <c r="A45" s="2"/>
      <c r="B45" s="2"/>
      <c r="C45" s="2"/>
      <c r="D45" s="2"/>
      <c r="E45" s="21"/>
      <c r="F45" s="2"/>
      <c r="G45" s="48"/>
    </row>
    <row r="46" spans="1:10" ht="15" customHeight="1" x14ac:dyDescent="0.2">
      <c r="A46" s="2"/>
      <c r="B46" s="2"/>
      <c r="C46" s="2"/>
      <c r="D46" s="2"/>
      <c r="E46" s="21"/>
      <c r="F46" s="2"/>
      <c r="G46" s="48"/>
    </row>
    <row r="47" spans="1:10" ht="15" customHeight="1" x14ac:dyDescent="0.2">
      <c r="A47" s="2"/>
      <c r="B47" s="2"/>
      <c r="C47" s="2"/>
      <c r="D47" s="2"/>
      <c r="E47" s="21"/>
      <c r="F47" s="2"/>
      <c r="G47" s="48"/>
    </row>
    <row r="48" spans="1:10" ht="15" customHeight="1" x14ac:dyDescent="0.2">
      <c r="A48" s="2"/>
      <c r="B48" s="2"/>
      <c r="C48" s="2"/>
      <c r="D48" s="2"/>
      <c r="E48" s="21"/>
      <c r="F48" s="2"/>
      <c r="G48" s="48"/>
    </row>
    <row r="49" spans="1:10" x14ac:dyDescent="0.2">
      <c r="A49" s="2"/>
      <c r="B49" s="2"/>
      <c r="C49" s="2"/>
      <c r="D49" s="2"/>
      <c r="E49" s="21"/>
      <c r="F49" s="2"/>
      <c r="G49" s="48"/>
    </row>
    <row r="50" spans="1:10" ht="15" customHeight="1" x14ac:dyDescent="0.2">
      <c r="A50" s="2"/>
      <c r="B50" s="2"/>
      <c r="C50" s="2"/>
      <c r="D50" s="2"/>
      <c r="E50" s="21"/>
      <c r="F50" s="2"/>
      <c r="G50" s="48"/>
    </row>
    <row r="51" spans="1:10" ht="15" customHeight="1" x14ac:dyDescent="0.2">
      <c r="A51" s="2"/>
      <c r="B51" s="2"/>
      <c r="C51" s="2"/>
      <c r="D51" s="2"/>
      <c r="E51" s="21"/>
      <c r="F51" s="2"/>
      <c r="G51" s="48"/>
    </row>
    <row r="52" spans="1:10" ht="15" customHeight="1" x14ac:dyDescent="0.2">
      <c r="A52" s="2"/>
      <c r="B52" s="2"/>
      <c r="C52" s="2"/>
      <c r="D52" s="2"/>
      <c r="E52" s="21"/>
      <c r="F52" s="2"/>
      <c r="G52" s="48"/>
      <c r="J52" s="1"/>
    </row>
    <row r="53" spans="1:10" ht="15" customHeight="1" x14ac:dyDescent="0.2">
      <c r="A53" s="2"/>
      <c r="B53" s="2"/>
      <c r="C53" s="2"/>
      <c r="D53" s="2"/>
      <c r="E53" s="21"/>
      <c r="F53" s="2"/>
      <c r="G53" s="48"/>
      <c r="J53" s="1"/>
    </row>
    <row r="54" spans="1:10" ht="15" customHeight="1" x14ac:dyDescent="0.2">
      <c r="A54" s="2"/>
      <c r="B54" s="2"/>
      <c r="C54" s="2"/>
      <c r="D54" s="2"/>
      <c r="E54" s="21"/>
      <c r="F54" s="2"/>
      <c r="G54" s="48"/>
    </row>
    <row r="55" spans="1:10" ht="15" customHeight="1" x14ac:dyDescent="0.2">
      <c r="A55" s="2"/>
      <c r="B55" s="2"/>
      <c r="C55" s="2"/>
      <c r="D55" s="2"/>
      <c r="E55" s="21"/>
      <c r="F55" s="2"/>
      <c r="G55" s="48"/>
    </row>
    <row r="56" spans="1:10" ht="15" customHeight="1" x14ac:dyDescent="0.2">
      <c r="A56" s="2"/>
      <c r="B56" s="2"/>
      <c r="C56" s="2"/>
      <c r="D56" s="2"/>
      <c r="E56" s="21"/>
      <c r="F56" s="2"/>
      <c r="G56" s="48"/>
      <c r="I56" s="45"/>
    </row>
    <row r="57" spans="1:10" ht="15" customHeight="1" x14ac:dyDescent="0.2">
      <c r="A57" s="2"/>
      <c r="B57" s="2"/>
      <c r="C57" s="2"/>
      <c r="D57" s="2"/>
      <c r="E57" s="21"/>
      <c r="F57" s="2"/>
      <c r="G57" s="25"/>
      <c r="I57" s="45"/>
    </row>
    <row r="58" spans="1:10" ht="15" customHeight="1" x14ac:dyDescent="0.2">
      <c r="A58" s="2"/>
      <c r="B58" s="2"/>
      <c r="C58" s="2"/>
      <c r="D58" s="2"/>
      <c r="E58" s="21"/>
      <c r="F58" s="2"/>
      <c r="G58" s="25"/>
      <c r="I58" s="45"/>
    </row>
    <row r="59" spans="1:10" ht="15" customHeight="1" x14ac:dyDescent="0.2">
      <c r="A59" s="2"/>
      <c r="B59" s="2"/>
      <c r="C59" s="2"/>
      <c r="D59" s="2"/>
      <c r="E59" s="21"/>
      <c r="F59" s="2"/>
      <c r="G59" s="25"/>
      <c r="I59" s="45"/>
    </row>
    <row r="60" spans="1:10" ht="15" customHeight="1" x14ac:dyDescent="0.2">
      <c r="A60" s="2"/>
      <c r="B60" s="2"/>
      <c r="C60" s="2"/>
      <c r="D60" s="2"/>
      <c r="E60" s="21"/>
      <c r="F60" s="2"/>
      <c r="G60" s="25"/>
      <c r="I60" s="45"/>
    </row>
    <row r="61" spans="1:10" ht="15" customHeight="1" x14ac:dyDescent="0.2">
      <c r="A61" s="2"/>
      <c r="B61" s="2"/>
      <c r="C61" s="2"/>
      <c r="D61" s="2"/>
      <c r="E61" s="21"/>
      <c r="F61" s="2"/>
      <c r="G61" s="25"/>
      <c r="I61" s="45"/>
    </row>
    <row r="62" spans="1:10" ht="15" customHeight="1" x14ac:dyDescent="0.2">
      <c r="A62" s="2"/>
      <c r="B62" s="2"/>
      <c r="C62" s="2"/>
      <c r="D62" s="2"/>
      <c r="E62" s="21"/>
      <c r="F62" s="2"/>
      <c r="G62" s="25"/>
      <c r="I62" s="45"/>
      <c r="J62" s="1"/>
    </row>
    <row r="63" spans="1:10" x14ac:dyDescent="0.2">
      <c r="A63" s="2"/>
      <c r="B63" s="2"/>
      <c r="C63" s="2"/>
      <c r="D63" s="2"/>
      <c r="E63" s="21"/>
      <c r="F63" s="2"/>
      <c r="G63" s="25"/>
      <c r="I63" s="45"/>
    </row>
    <row r="64" spans="1:10" x14ac:dyDescent="0.2">
      <c r="A64" s="2"/>
      <c r="B64" s="2"/>
      <c r="C64" s="2"/>
      <c r="D64" s="2"/>
      <c r="E64" s="21"/>
      <c r="F64" s="2"/>
      <c r="G64" s="25"/>
      <c r="I64" s="45"/>
    </row>
    <row r="65" spans="1:10" x14ac:dyDescent="0.2">
      <c r="A65" s="2"/>
      <c r="B65" s="2"/>
      <c r="C65" s="2"/>
      <c r="D65" s="2"/>
      <c r="E65" s="21"/>
      <c r="F65" s="2"/>
      <c r="G65" s="25"/>
    </row>
    <row r="66" spans="1:10" x14ac:dyDescent="0.2">
      <c r="A66" s="2"/>
      <c r="B66" s="2"/>
      <c r="C66" s="2"/>
      <c r="D66" s="2"/>
      <c r="E66" s="21"/>
      <c r="F66" s="2"/>
      <c r="G66" s="25"/>
    </row>
    <row r="67" spans="1:10" x14ac:dyDescent="0.2">
      <c r="A67" s="2"/>
      <c r="B67" s="2"/>
      <c r="C67" s="2"/>
      <c r="D67" s="2"/>
      <c r="E67" s="21"/>
      <c r="F67" s="2"/>
      <c r="G67" s="25"/>
    </row>
    <row r="68" spans="1:10" x14ac:dyDescent="0.2">
      <c r="A68" s="2"/>
      <c r="B68" s="2"/>
      <c r="C68" s="2"/>
      <c r="D68" s="2"/>
      <c r="E68" s="21"/>
      <c r="F68" s="2"/>
      <c r="G68" s="25"/>
    </row>
    <row r="69" spans="1:10" x14ac:dyDescent="0.2">
      <c r="A69" s="2"/>
      <c r="B69" s="2"/>
      <c r="C69" s="2"/>
      <c r="D69" s="2"/>
      <c r="E69" s="21"/>
      <c r="F69" s="2"/>
      <c r="G69" s="25"/>
      <c r="I69" s="45"/>
    </row>
    <row r="70" spans="1:10" ht="13.5" thickBot="1" x14ac:dyDescent="0.25">
      <c r="A70" s="2"/>
      <c r="B70" s="2"/>
      <c r="C70" s="2"/>
      <c r="D70" s="2"/>
      <c r="E70" s="21"/>
      <c r="F70" s="2"/>
      <c r="G70" s="25"/>
      <c r="H70" s="25"/>
      <c r="I70" s="25"/>
      <c r="J70" s="26"/>
    </row>
    <row r="71" spans="1:10" ht="13.5" thickTop="1" x14ac:dyDescent="0.2">
      <c r="A71" s="5"/>
      <c r="B71" s="5"/>
      <c r="C71" s="5"/>
      <c r="D71" s="5"/>
      <c r="E71" s="6"/>
      <c r="F71" s="5"/>
      <c r="G71" s="5"/>
      <c r="H71" s="5"/>
      <c r="I71" s="5"/>
      <c r="J71" s="6"/>
    </row>
    <row r="72" spans="1:10" x14ac:dyDescent="0.2">
      <c r="A72" s="61" t="s">
        <v>22</v>
      </c>
      <c r="B72" s="61"/>
      <c r="C72" s="61"/>
      <c r="D72" s="17"/>
      <c r="E72" s="18">
        <f>SUM(E14+E16-E22)</f>
        <v>17185.82</v>
      </c>
      <c r="F72" s="2"/>
      <c r="G72" s="2"/>
      <c r="H72" s="2"/>
      <c r="I72" s="28"/>
      <c r="J72" s="18">
        <f>J14+J16-J22-J26</f>
        <v>17185.82</v>
      </c>
    </row>
    <row r="73" spans="1:10" ht="13.5" thickBot="1" x14ac:dyDescent="0.25">
      <c r="A73" s="29"/>
      <c r="B73" s="29"/>
      <c r="C73" s="29"/>
      <c r="D73" s="29"/>
      <c r="E73" s="14"/>
      <c r="F73" s="29"/>
      <c r="G73" s="29"/>
      <c r="H73" s="29"/>
      <c r="I73" s="29"/>
      <c r="J73" s="14"/>
    </row>
    <row r="74" spans="1:10" ht="13.5" thickTop="1" x14ac:dyDescent="0.2">
      <c r="A74" s="30"/>
      <c r="B74" s="30"/>
      <c r="C74" s="30"/>
      <c r="D74" s="30"/>
      <c r="F74" s="30"/>
      <c r="G74" s="30"/>
      <c r="H74" s="30"/>
      <c r="I74" s="30"/>
      <c r="J74" s="31">
        <f>+J72-E72</f>
        <v>0</v>
      </c>
    </row>
    <row r="75" spans="1:10" x14ac:dyDescent="0.2">
      <c r="A75" s="30"/>
      <c r="B75" s="30"/>
      <c r="C75" s="30"/>
      <c r="D75" s="30"/>
      <c r="F75" s="30"/>
      <c r="G75" s="30"/>
      <c r="H75" s="30"/>
      <c r="I75" s="30"/>
    </row>
    <row r="76" spans="1:10" x14ac:dyDescent="0.2">
      <c r="A76" s="68" t="s">
        <v>23</v>
      </c>
      <c r="B76" s="68"/>
      <c r="C76" s="68"/>
      <c r="D76" s="32"/>
      <c r="E76" s="68" t="s">
        <v>42</v>
      </c>
      <c r="F76" s="68"/>
      <c r="G76" s="68"/>
      <c r="H76" s="33"/>
      <c r="I76" s="68" t="s">
        <v>43</v>
      </c>
      <c r="J76" s="68"/>
    </row>
    <row r="77" spans="1:10" x14ac:dyDescent="0.2">
      <c r="A77" s="69" t="s">
        <v>24</v>
      </c>
      <c r="B77" s="69"/>
      <c r="C77" s="69"/>
      <c r="D77" s="41"/>
      <c r="E77" s="69" t="s">
        <v>25</v>
      </c>
      <c r="F77" s="69"/>
      <c r="G77" s="69"/>
      <c r="H77" s="33"/>
      <c r="I77" s="69" t="s">
        <v>44</v>
      </c>
      <c r="J77" s="69"/>
    </row>
    <row r="79" spans="1:10" x14ac:dyDescent="0.2">
      <c r="J79" s="31"/>
    </row>
    <row r="80" spans="1:10" ht="12.75" customHeight="1" x14ac:dyDescent="0.2"/>
    <row r="81" spans="10:10" ht="12.75" customHeight="1" x14ac:dyDescent="0.2">
      <c r="J81" s="31"/>
    </row>
    <row r="82" spans="10:10" x14ac:dyDescent="0.2">
      <c r="J82" s="31"/>
    </row>
  </sheetData>
  <sortState ref="N29:O62">
    <sortCondition ref="N28"/>
  </sortState>
  <mergeCells count="19">
    <mergeCell ref="A72:C72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76:C76"/>
    <mergeCell ref="E76:G76"/>
    <mergeCell ref="I76:J76"/>
    <mergeCell ref="A77:C77"/>
    <mergeCell ref="E77:G77"/>
    <mergeCell ref="I77:J77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73"/>
  <sheetViews>
    <sheetView topLeftCell="A3" zoomScaleNormal="100" workbookViewId="0">
      <selection activeCell="H9" sqref="H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42.28515625" bestFit="1" customWidth="1"/>
    <col min="10" max="10" width="12.7109375" style="15" bestFit="1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+Ago!A2:J2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+Ago!A3:J3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+Ago!A4:J4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31</v>
      </c>
      <c r="H6" s="36" t="s">
        <v>26</v>
      </c>
      <c r="I6" s="67">
        <f>+Ago!I6:J6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+Ago!B10</f>
        <v>INGRESOS PROPIOS</v>
      </c>
      <c r="C10" s="9"/>
      <c r="D10" s="9"/>
      <c r="E10" s="7"/>
      <c r="F10" s="7"/>
      <c r="G10" s="7" t="s">
        <v>6</v>
      </c>
      <c r="H10" s="8"/>
      <c r="I10" s="8">
        <f>+Ago!I10</f>
        <v>2026</v>
      </c>
      <c r="J10" s="3"/>
    </row>
    <row r="11" spans="1:12" x14ac:dyDescent="0.2">
      <c r="A11" s="7" t="s">
        <v>7</v>
      </c>
      <c r="B11" s="8">
        <f>+Ago!B11</f>
        <v>1.01</v>
      </c>
      <c r="C11" s="9"/>
      <c r="D11" s="9"/>
      <c r="E11" s="7"/>
      <c r="F11" s="7"/>
      <c r="G11" s="7" t="s">
        <v>9</v>
      </c>
      <c r="H11" s="7"/>
      <c r="I11" s="8" t="str">
        <f>+Ago!I11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27815.11</v>
      </c>
      <c r="F14" s="2"/>
      <c r="G14" s="16" t="s">
        <v>11</v>
      </c>
      <c r="H14" s="16"/>
      <c r="I14" s="19"/>
      <c r="J14" s="18">
        <v>31315.11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SUM(E23:E29)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SUM(J27:J47)</f>
        <v>3500</v>
      </c>
    </row>
    <row r="27" spans="1:14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>
        <v>8</v>
      </c>
      <c r="I28" s="45"/>
      <c r="J28" s="1">
        <v>3500</v>
      </c>
    </row>
    <row r="29" spans="1:14" x14ac:dyDescent="0.2">
      <c r="A29" s="2"/>
      <c r="B29" s="2"/>
      <c r="C29" s="2"/>
      <c r="D29" s="2"/>
      <c r="E29" s="21"/>
      <c r="F29" s="2"/>
      <c r="G29" s="10"/>
      <c r="I29" s="45"/>
      <c r="J29" s="38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50"/>
      <c r="I30" s="45"/>
      <c r="J30" s="49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50"/>
      <c r="I31" s="45"/>
      <c r="J31" s="49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50"/>
      <c r="I32" s="45"/>
      <c r="J32" s="49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50"/>
      <c r="J33" s="49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50"/>
      <c r="I34" s="15"/>
      <c r="J34" s="49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50"/>
      <c r="J35" s="49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50"/>
      <c r="J36" s="49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50"/>
      <c r="J37" s="49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50"/>
      <c r="J38" s="49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50"/>
      <c r="J39" s="49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50"/>
      <c r="J40" s="49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50"/>
      <c r="J41" s="49"/>
      <c r="L41" s="26"/>
    </row>
    <row r="42" spans="1:15" x14ac:dyDescent="0.2">
      <c r="A42" s="2"/>
      <c r="B42" s="2"/>
      <c r="C42" s="2"/>
      <c r="D42" s="2"/>
      <c r="E42" s="21"/>
      <c r="F42" s="2"/>
      <c r="G42" s="10"/>
      <c r="H42" s="50"/>
      <c r="J42" s="49"/>
      <c r="L42" s="26"/>
    </row>
    <row r="43" spans="1:15" x14ac:dyDescent="0.2">
      <c r="A43" s="2"/>
      <c r="B43" s="2"/>
      <c r="C43" s="2"/>
      <c r="D43" s="2"/>
      <c r="E43" s="21"/>
      <c r="F43" s="2"/>
      <c r="G43" s="10"/>
      <c r="H43" s="50"/>
      <c r="J43" s="49"/>
      <c r="L43" s="26"/>
    </row>
    <row r="44" spans="1:15" x14ac:dyDescent="0.2">
      <c r="A44" s="2"/>
      <c r="B44" s="2"/>
      <c r="C44" s="2"/>
      <c r="D44" s="2"/>
      <c r="E44" s="21"/>
      <c r="F44" s="2"/>
      <c r="G44" s="10"/>
      <c r="H44" s="50"/>
      <c r="J44" s="49"/>
      <c r="L44" s="26"/>
    </row>
    <row r="45" spans="1:15" x14ac:dyDescent="0.2">
      <c r="A45" s="2"/>
      <c r="B45" s="2"/>
      <c r="C45" s="2"/>
      <c r="D45" s="2"/>
      <c r="E45" s="21"/>
      <c r="F45" s="2"/>
      <c r="G45" s="10"/>
      <c r="H45" s="50"/>
      <c r="J45" s="49"/>
      <c r="L45" s="26"/>
    </row>
    <row r="46" spans="1:15" x14ac:dyDescent="0.2">
      <c r="A46" s="2"/>
      <c r="B46" s="2"/>
      <c r="C46" s="2"/>
      <c r="D46" s="2"/>
      <c r="E46" s="21"/>
      <c r="F46" s="2"/>
      <c r="G46" s="10"/>
      <c r="H46" s="50"/>
      <c r="J46" s="49"/>
      <c r="L46" s="26"/>
    </row>
    <row r="47" spans="1:15" ht="13.5" thickBot="1" x14ac:dyDescent="0.25">
      <c r="A47" s="2"/>
      <c r="B47" s="2"/>
      <c r="C47" s="2"/>
      <c r="D47" s="2"/>
      <c r="E47" s="21"/>
      <c r="F47" s="2"/>
      <c r="G47" s="10"/>
      <c r="H47" s="10"/>
      <c r="I47" s="27"/>
      <c r="J47" s="26"/>
      <c r="L47" s="26"/>
    </row>
    <row r="48" spans="1:15" s="1" customFormat="1" ht="13.5" thickTop="1" x14ac:dyDescent="0.2">
      <c r="A48" s="5"/>
      <c r="B48" s="5"/>
      <c r="C48" s="5"/>
      <c r="D48" s="5"/>
      <c r="E48" s="6"/>
      <c r="F48" s="5"/>
      <c r="G48" s="5"/>
      <c r="H48" s="5"/>
      <c r="I48" s="5"/>
      <c r="J48" s="6"/>
      <c r="K48"/>
      <c r="L48" s="20"/>
      <c r="N48"/>
      <c r="O48"/>
    </row>
    <row r="49" spans="1:18" s="1" customFormat="1" x14ac:dyDescent="0.2">
      <c r="A49" s="61" t="s">
        <v>22</v>
      </c>
      <c r="B49" s="61"/>
      <c r="C49" s="61"/>
      <c r="D49" s="17"/>
      <c r="E49" s="18">
        <f>SUM(E14+E16-E22)</f>
        <v>27815.11</v>
      </c>
      <c r="F49" s="2"/>
      <c r="G49" s="2"/>
      <c r="H49" s="2"/>
      <c r="I49" s="28"/>
      <c r="J49" s="18">
        <f>J14+J16-J22-J26</f>
        <v>27815.11</v>
      </c>
      <c r="K49" s="20">
        <f>SUM(K28:K46)</f>
        <v>0</v>
      </c>
      <c r="L49" s="20"/>
      <c r="N49"/>
      <c r="O49"/>
    </row>
    <row r="50" spans="1:18" s="1" customFormat="1" ht="13.5" thickBot="1" x14ac:dyDescent="0.25">
      <c r="A50" s="29"/>
      <c r="B50" s="29"/>
      <c r="C50" s="29"/>
      <c r="D50" s="29"/>
      <c r="E50" s="14"/>
      <c r="F50" s="29"/>
      <c r="G50" s="29"/>
      <c r="H50" s="29"/>
      <c r="I50" s="29"/>
      <c r="J50" s="14"/>
      <c r="K50"/>
      <c r="L50" s="20"/>
      <c r="N50"/>
      <c r="O50"/>
    </row>
    <row r="51" spans="1:18" ht="13.5" thickTop="1" x14ac:dyDescent="0.2">
      <c r="A51" s="30"/>
      <c r="B51" s="30"/>
      <c r="C51" s="30"/>
      <c r="D51" s="30"/>
      <c r="F51" s="30"/>
      <c r="G51" s="30"/>
      <c r="H51" s="30"/>
      <c r="I51" s="30"/>
      <c r="J51" s="31">
        <f>+J49-E49</f>
        <v>0</v>
      </c>
    </row>
    <row r="52" spans="1:18" x14ac:dyDescent="0.2">
      <c r="A52" s="30"/>
      <c r="B52" s="30"/>
      <c r="C52" s="30"/>
      <c r="D52" s="30"/>
      <c r="F52" s="30"/>
      <c r="G52" s="30"/>
      <c r="H52" s="30"/>
      <c r="I52" s="30"/>
    </row>
    <row r="53" spans="1:18" x14ac:dyDescent="0.2">
      <c r="A53" s="68" t="s">
        <v>23</v>
      </c>
      <c r="B53" s="68"/>
      <c r="C53" s="68"/>
      <c r="D53" s="32"/>
      <c r="E53" s="68" t="s">
        <v>42</v>
      </c>
      <c r="F53" s="68"/>
      <c r="G53" s="68"/>
      <c r="H53" s="33"/>
      <c r="I53" s="68" t="s">
        <v>43</v>
      </c>
      <c r="J53" s="68"/>
      <c r="K53" s="2"/>
      <c r="L53" s="2"/>
      <c r="M53" s="34"/>
      <c r="N53" s="2"/>
      <c r="O53" s="2"/>
    </row>
    <row r="54" spans="1:18" x14ac:dyDescent="0.2">
      <c r="A54" s="69" t="s">
        <v>24</v>
      </c>
      <c r="B54" s="69"/>
      <c r="C54" s="69"/>
      <c r="D54" s="35"/>
      <c r="E54" s="69" t="s">
        <v>25</v>
      </c>
      <c r="F54" s="69"/>
      <c r="G54" s="69"/>
      <c r="H54" s="33"/>
      <c r="I54" s="69" t="s">
        <v>44</v>
      </c>
      <c r="J54" s="69"/>
      <c r="K54" s="2"/>
      <c r="L54" s="2"/>
      <c r="M54" s="34"/>
      <c r="N54" s="2"/>
      <c r="O54" s="2"/>
    </row>
    <row r="56" spans="1:18" x14ac:dyDescent="0.2">
      <c r="J56" s="31"/>
    </row>
    <row r="57" spans="1:18" ht="12.75" customHeight="1" x14ac:dyDescent="0.2">
      <c r="N57" s="1"/>
      <c r="R57" s="37"/>
    </row>
    <row r="58" spans="1:18" ht="12.75" customHeight="1" x14ac:dyDescent="0.2">
      <c r="J58" s="31"/>
      <c r="N58" s="1"/>
      <c r="R58" s="37"/>
    </row>
    <row r="59" spans="1:18" x14ac:dyDescent="0.2">
      <c r="J59" s="31"/>
      <c r="N59" s="1"/>
      <c r="Q59" s="20"/>
      <c r="R59" s="37"/>
    </row>
    <row r="60" spans="1:18" x14ac:dyDescent="0.2">
      <c r="N60" s="1"/>
      <c r="Q60" s="20"/>
      <c r="R60" s="37"/>
    </row>
    <row r="61" spans="1:18" x14ac:dyDescent="0.2">
      <c r="N61" s="1"/>
      <c r="Q61" s="20"/>
      <c r="R61" s="37"/>
    </row>
    <row r="62" spans="1:18" x14ac:dyDescent="0.2">
      <c r="N62" s="1"/>
      <c r="Q62" s="20"/>
      <c r="R62" s="37"/>
    </row>
    <row r="63" spans="1:18" x14ac:dyDescent="0.2">
      <c r="N63" s="1"/>
      <c r="Q63" s="20"/>
      <c r="R63" s="37"/>
    </row>
    <row r="64" spans="1:18" x14ac:dyDescent="0.2">
      <c r="N64" s="1"/>
      <c r="Q64" s="20"/>
      <c r="R64" s="37"/>
    </row>
    <row r="65" spans="14:18" x14ac:dyDescent="0.2">
      <c r="N65" s="1"/>
      <c r="Q65" s="20"/>
      <c r="R65" s="37"/>
    </row>
    <row r="66" spans="14:18" x14ac:dyDescent="0.2">
      <c r="N66" s="1"/>
      <c r="Q66" s="20"/>
      <c r="R66" s="37"/>
    </row>
    <row r="67" spans="14:18" x14ac:dyDescent="0.2">
      <c r="N67" s="1"/>
      <c r="Q67" s="20"/>
      <c r="R67" s="37"/>
    </row>
    <row r="68" spans="14:18" x14ac:dyDescent="0.2">
      <c r="N68" s="1"/>
      <c r="Q68" s="20"/>
      <c r="R68" s="37"/>
    </row>
    <row r="69" spans="14:18" x14ac:dyDescent="0.2">
      <c r="N69" s="1"/>
      <c r="Q69" s="20"/>
      <c r="R69" s="37"/>
    </row>
    <row r="70" spans="14:18" x14ac:dyDescent="0.2">
      <c r="N70" s="1"/>
      <c r="Q70" s="20"/>
      <c r="R70" s="37"/>
    </row>
    <row r="71" spans="14:18" x14ac:dyDescent="0.2">
      <c r="N71" s="1"/>
      <c r="Q71" s="20"/>
      <c r="R71" s="37"/>
    </row>
    <row r="72" spans="14:18" x14ac:dyDescent="0.2">
      <c r="N72" s="1"/>
      <c r="Q72" s="20"/>
      <c r="R72" s="37"/>
    </row>
    <row r="73" spans="14:18" x14ac:dyDescent="0.2">
      <c r="N73" s="37"/>
      <c r="Q73" s="37"/>
      <c r="R73" s="37"/>
    </row>
  </sheetData>
  <autoFilter ref="H26:J46"/>
  <sortState ref="Q66:Q82">
    <sortCondition ref="Q65"/>
  </sortState>
  <mergeCells count="19">
    <mergeCell ref="A49:C4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53:C53"/>
    <mergeCell ref="E53:G53"/>
    <mergeCell ref="I53:J53"/>
    <mergeCell ref="A54:C54"/>
    <mergeCell ref="E54:G54"/>
    <mergeCell ref="I54:J54"/>
  </mergeCells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baseColWidth="10" defaultRowHeight="12.75" x14ac:dyDescent="0.2"/>
  <cols>
    <col min="1" max="1" width="15.42578125" bestFit="1" customWidth="1"/>
    <col min="2" max="2" width="25.28515625" bestFit="1" customWidth="1"/>
    <col min="3" max="3" width="48.85546875" bestFit="1" customWidth="1"/>
    <col min="4" max="4" width="21.85546875" bestFit="1" customWidth="1"/>
    <col min="5" max="8" width="23" bestFit="1" customWidth="1"/>
  </cols>
  <sheetData/>
  <sortState ref="F586:F607">
    <sortCondition ref="F586"/>
  </sortState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2.75" x14ac:dyDescent="0.2"/>
  <sheetData/>
  <sortState ref="C4:C34">
    <sortCondition ref="C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8"/>
  <sheetViews>
    <sheetView topLeftCell="A13"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+Sep!A2:J2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+Sep!A3:J3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+Sep!A4:J4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27</v>
      </c>
      <c r="H6" s="36" t="s">
        <v>26</v>
      </c>
      <c r="I6" s="67">
        <f>+Sep!I6:J6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+Sep!B10</f>
        <v>INGRESOS PROPIOS</v>
      </c>
      <c r="C10" s="9"/>
      <c r="D10" s="9"/>
      <c r="E10" s="7"/>
      <c r="F10" s="7"/>
      <c r="G10" s="7" t="s">
        <v>6</v>
      </c>
      <c r="H10" s="8"/>
      <c r="I10" s="8">
        <f>+Sep!I10</f>
        <v>2026</v>
      </c>
      <c r="J10" s="3"/>
    </row>
    <row r="11" spans="1:12" x14ac:dyDescent="0.2">
      <c r="A11" s="7" t="s">
        <v>7</v>
      </c>
      <c r="B11" s="8">
        <f>+Sep!B11</f>
        <v>1.01</v>
      </c>
      <c r="C11" s="9"/>
      <c r="D11" s="9"/>
      <c r="E11" s="7"/>
      <c r="F11" s="7"/>
      <c r="G11" s="7" t="s">
        <v>9</v>
      </c>
      <c r="H11" s="7"/>
      <c r="I11" s="8" t="str">
        <f>+Sep!I11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3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SUM(J27:J46)</f>
        <v>0</v>
      </c>
    </row>
    <row r="27" spans="1:14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I28" s="45"/>
      <c r="K28" s="39"/>
    </row>
    <row r="29" spans="1:14" x14ac:dyDescent="0.2">
      <c r="A29" s="2"/>
      <c r="B29" s="2"/>
      <c r="C29" s="2"/>
      <c r="D29" s="2"/>
      <c r="E29" s="21"/>
      <c r="F29" s="2"/>
      <c r="G29" s="10"/>
      <c r="I29" s="45"/>
      <c r="K29" s="38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50"/>
      <c r="I30" s="45"/>
      <c r="K30" s="49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50"/>
      <c r="K31" s="49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50"/>
      <c r="K32" s="49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50"/>
      <c r="K33" s="49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50"/>
      <c r="K34" s="49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50"/>
      <c r="K35" s="49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J36" s="1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K37" s="1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K38" s="1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K39" s="1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K40" s="1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K41" s="1"/>
      <c r="L41" s="26"/>
    </row>
    <row r="42" spans="1:15" x14ac:dyDescent="0.2">
      <c r="A42" s="2"/>
      <c r="B42" s="2"/>
      <c r="C42" s="2"/>
      <c r="D42" s="2"/>
      <c r="E42" s="21"/>
      <c r="F42" s="2"/>
      <c r="G42" s="10"/>
      <c r="K42" s="1"/>
      <c r="L42" s="26"/>
    </row>
    <row r="43" spans="1:15" x14ac:dyDescent="0.2">
      <c r="A43" s="2"/>
      <c r="B43" s="2"/>
      <c r="C43" s="2"/>
      <c r="D43" s="2"/>
      <c r="E43" s="21"/>
      <c r="F43" s="2"/>
      <c r="G43" s="10"/>
      <c r="K43" s="1"/>
      <c r="L43" s="26"/>
    </row>
    <row r="44" spans="1:15" x14ac:dyDescent="0.2">
      <c r="A44" s="2"/>
      <c r="B44" s="2"/>
      <c r="C44" s="2"/>
      <c r="D44" s="2"/>
      <c r="E44" s="21"/>
      <c r="F44" s="2"/>
      <c r="G44" s="10"/>
      <c r="K44" s="1"/>
      <c r="L44" s="26"/>
    </row>
    <row r="45" spans="1:15" x14ac:dyDescent="0.2">
      <c r="A45" s="2"/>
      <c r="B45" s="2"/>
      <c r="C45" s="2"/>
      <c r="D45" s="2"/>
      <c r="E45" s="21"/>
      <c r="F45" s="2"/>
      <c r="G45" s="10"/>
      <c r="K45" s="1"/>
      <c r="L45" s="26"/>
    </row>
    <row r="46" spans="1:15" ht="13.5" thickBot="1" x14ac:dyDescent="0.25">
      <c r="A46" s="2"/>
      <c r="B46" s="2"/>
      <c r="C46" s="2"/>
      <c r="D46" s="2"/>
      <c r="E46" s="21"/>
      <c r="F46" s="2"/>
      <c r="G46" s="25"/>
      <c r="K46" s="1"/>
    </row>
    <row r="47" spans="1:15" s="1" customFormat="1" ht="13.5" thickTop="1" x14ac:dyDescent="0.2">
      <c r="A47" s="5"/>
      <c r="B47" s="5"/>
      <c r="C47" s="5"/>
      <c r="D47" s="5"/>
      <c r="E47" s="6"/>
      <c r="F47" s="5"/>
      <c r="G47" s="5"/>
      <c r="H47" s="5"/>
      <c r="I47" s="5"/>
      <c r="J47" s="6"/>
      <c r="K47"/>
      <c r="L47" s="20"/>
      <c r="N47"/>
      <c r="O47"/>
    </row>
    <row r="48" spans="1:15" s="1" customFormat="1" x14ac:dyDescent="0.2">
      <c r="A48" s="61" t="s">
        <v>22</v>
      </c>
      <c r="B48" s="61"/>
      <c r="C48" s="61"/>
      <c r="D48" s="17"/>
      <c r="E48" s="18">
        <f>SUM(E14+E16-E22)</f>
        <v>0</v>
      </c>
      <c r="F48" s="2"/>
      <c r="G48" s="2"/>
      <c r="H48" s="2"/>
      <c r="I48" s="28"/>
      <c r="J48" s="18">
        <f>J14+J16-J22-J26</f>
        <v>0</v>
      </c>
      <c r="K48" s="20"/>
      <c r="L48" s="20"/>
      <c r="N48"/>
      <c r="O48"/>
    </row>
    <row r="49" spans="1:15" s="1" customFormat="1" ht="13.5" thickBot="1" x14ac:dyDescent="0.25">
      <c r="A49" s="29"/>
      <c r="B49" s="29"/>
      <c r="C49" s="29"/>
      <c r="D49" s="29"/>
      <c r="E49" s="14"/>
      <c r="F49" s="29"/>
      <c r="G49" s="29"/>
      <c r="H49" s="29"/>
      <c r="I49" s="29"/>
      <c r="J49" s="14"/>
      <c r="K49"/>
      <c r="L49" s="20"/>
      <c r="N49"/>
      <c r="O49"/>
    </row>
    <row r="50" spans="1:15" ht="13.5" thickTop="1" x14ac:dyDescent="0.2">
      <c r="A50" s="30"/>
      <c r="B50" s="30"/>
      <c r="C50" s="30"/>
      <c r="D50" s="30"/>
      <c r="F50" s="30"/>
      <c r="G50" s="30"/>
      <c r="H50" s="30"/>
      <c r="I50" s="30"/>
      <c r="J50" s="31">
        <f>+J48-E48</f>
        <v>0</v>
      </c>
    </row>
    <row r="51" spans="1:15" x14ac:dyDescent="0.2">
      <c r="A51" s="30"/>
      <c r="B51" s="30"/>
      <c r="C51" s="30"/>
      <c r="D51" s="30"/>
      <c r="F51" s="30"/>
      <c r="G51" s="30"/>
      <c r="H51" s="30"/>
      <c r="I51" s="30"/>
    </row>
    <row r="52" spans="1:15" x14ac:dyDescent="0.2">
      <c r="A52" s="68" t="s">
        <v>23</v>
      </c>
      <c r="B52" s="68"/>
      <c r="C52" s="68"/>
      <c r="D52" s="32"/>
      <c r="E52" s="68" t="s">
        <v>42</v>
      </c>
      <c r="F52" s="68"/>
      <c r="G52" s="68"/>
      <c r="H52" s="33"/>
      <c r="I52" s="68" t="s">
        <v>43</v>
      </c>
      <c r="J52" s="68"/>
      <c r="K52" s="2"/>
      <c r="L52" s="2"/>
      <c r="M52" s="34"/>
      <c r="N52" s="2"/>
      <c r="O52" s="2"/>
    </row>
    <row r="53" spans="1:15" x14ac:dyDescent="0.2">
      <c r="A53" s="69" t="s">
        <v>24</v>
      </c>
      <c r="B53" s="69"/>
      <c r="C53" s="69"/>
      <c r="D53" s="35"/>
      <c r="E53" s="69" t="s">
        <v>25</v>
      </c>
      <c r="F53" s="69"/>
      <c r="G53" s="69"/>
      <c r="H53" s="33"/>
      <c r="I53" s="69" t="s">
        <v>44</v>
      </c>
      <c r="J53" s="69"/>
      <c r="K53" s="2"/>
      <c r="L53" s="2"/>
      <c r="M53" s="34"/>
      <c r="N53" s="2"/>
      <c r="O53" s="2"/>
    </row>
    <row r="55" spans="1:15" x14ac:dyDescent="0.2">
      <c r="J55" s="31"/>
    </row>
    <row r="56" spans="1:15" ht="12.75" customHeight="1" x14ac:dyDescent="0.2"/>
    <row r="57" spans="1:15" ht="12.75" customHeight="1" x14ac:dyDescent="0.2">
      <c r="J57" s="31"/>
    </row>
    <row r="58" spans="1:15" x14ac:dyDescent="0.2">
      <c r="J58" s="31"/>
    </row>
  </sheetData>
  <mergeCells count="19">
    <mergeCell ref="A48:C48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52:C52"/>
    <mergeCell ref="E52:G52"/>
    <mergeCell ref="I52:J52"/>
    <mergeCell ref="A53:C53"/>
    <mergeCell ref="E53:G53"/>
    <mergeCell ref="I53:J53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9"/>
  <sheetViews>
    <sheetView zoomScaleNormal="100" workbookViewId="0">
      <selection activeCell="G14" sqref="G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62" t="str">
        <f>+Oct!A2:J2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4.25" x14ac:dyDescent="0.2">
      <c r="A3" s="62" t="str">
        <f>+Oct!A3:J3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2.75" customHeight="1" x14ac:dyDescent="0.2">
      <c r="A4" s="62" t="str">
        <f>+Oct!A4:J4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6" t="s">
        <v>28</v>
      </c>
      <c r="B6" s="66"/>
      <c r="C6" s="66"/>
      <c r="D6" s="66"/>
      <c r="E6" s="66"/>
      <c r="F6" s="66"/>
      <c r="G6" s="36" t="s">
        <v>30</v>
      </c>
      <c r="H6" s="36" t="s">
        <v>26</v>
      </c>
      <c r="I6" s="67">
        <f>+Oct!I6:J6</f>
        <v>2026</v>
      </c>
      <c r="J6" s="67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0" x14ac:dyDescent="0.2">
      <c r="A10" s="7" t="s">
        <v>5</v>
      </c>
      <c r="B10" s="8" t="str">
        <f>+Oct!B10</f>
        <v>INGRESOS PROPIOS</v>
      </c>
      <c r="C10" s="9"/>
      <c r="D10" s="9"/>
      <c r="E10" s="7"/>
      <c r="F10" s="7"/>
      <c r="G10" s="7" t="s">
        <v>6</v>
      </c>
      <c r="H10" s="8"/>
      <c r="I10" s="8">
        <f>+Oct!I10</f>
        <v>2026</v>
      </c>
      <c r="J10" s="3"/>
    </row>
    <row r="11" spans="1:10" x14ac:dyDescent="0.2">
      <c r="A11" s="7" t="s">
        <v>7</v>
      </c>
      <c r="B11" s="8">
        <f>+Oct!B11</f>
        <v>1.01</v>
      </c>
      <c r="C11" s="9"/>
      <c r="D11" s="9"/>
      <c r="E11" s="7"/>
      <c r="F11" s="7"/>
      <c r="G11" s="7" t="s">
        <v>9</v>
      </c>
      <c r="H11" s="7"/>
      <c r="I11" s="8" t="str">
        <f>+Oct!I11</f>
        <v>18000362877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10</v>
      </c>
      <c r="B14" s="16"/>
      <c r="C14" s="17"/>
      <c r="D14" s="17"/>
      <c r="E14" s="20">
        <v>0</v>
      </c>
      <c r="F14" s="2"/>
      <c r="G14" s="16" t="s">
        <v>11</v>
      </c>
      <c r="H14" s="16"/>
      <c r="I14" s="19"/>
      <c r="J14" s="1">
        <v>0</v>
      </c>
    </row>
    <row r="15" spans="1:10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1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</row>
    <row r="18" spans="1:11" ht="19.5" customHeight="1" x14ac:dyDescent="0.2">
      <c r="A18" s="2"/>
      <c r="B18" s="2"/>
      <c r="C18" s="2"/>
      <c r="D18" s="2"/>
      <c r="F18" s="2"/>
      <c r="G18" s="63"/>
      <c r="H18" s="63"/>
      <c r="I18" s="63"/>
      <c r="J18" s="21">
        <v>0</v>
      </c>
    </row>
    <row r="19" spans="1:11" ht="25.5" customHeight="1" x14ac:dyDescent="0.2">
      <c r="A19" s="2"/>
      <c r="B19" s="2"/>
      <c r="C19" s="2"/>
      <c r="D19" s="2"/>
      <c r="E19" s="21"/>
      <c r="F19" s="2"/>
      <c r="J19" s="21"/>
    </row>
    <row r="20" spans="1:11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1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1" x14ac:dyDescent="0.2">
      <c r="A22" s="2"/>
      <c r="B22" s="2"/>
      <c r="C22" s="23" t="s">
        <v>16</v>
      </c>
      <c r="D22" s="23"/>
      <c r="E22" s="18">
        <f>SUM(E23:E27)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1" ht="19.5" customHeight="1" x14ac:dyDescent="0.2">
      <c r="A23" s="63" t="s">
        <v>17</v>
      </c>
      <c r="B23" s="63"/>
      <c r="C23" s="2"/>
      <c r="D23" s="2"/>
      <c r="E23" s="18"/>
      <c r="F23" s="2"/>
      <c r="G23" s="64" t="s">
        <v>18</v>
      </c>
      <c r="H23" s="64"/>
      <c r="I23" s="64"/>
      <c r="J23" s="18"/>
    </row>
    <row r="24" spans="1:11" x14ac:dyDescent="0.2">
      <c r="A24" s="25" t="s">
        <v>19</v>
      </c>
      <c r="B24" s="25"/>
      <c r="C24" s="40"/>
      <c r="D24" s="2"/>
      <c r="E24" s="38"/>
      <c r="F24" s="2"/>
      <c r="G24" s="64" t="s">
        <v>20</v>
      </c>
      <c r="H24" s="64"/>
      <c r="I24" s="64"/>
      <c r="J24" s="18"/>
    </row>
    <row r="25" spans="1:11" x14ac:dyDescent="0.2">
      <c r="B25" s="2"/>
      <c r="C25" s="40"/>
      <c r="D25" s="2"/>
      <c r="E25" s="18"/>
      <c r="F25" s="2"/>
      <c r="G25" s="25"/>
      <c r="H25" s="25"/>
      <c r="I25" s="25"/>
      <c r="J25" s="26"/>
    </row>
    <row r="26" spans="1:11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SUM(J28:J77)</f>
        <v>0</v>
      </c>
    </row>
    <row r="27" spans="1:11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1" x14ac:dyDescent="0.2">
      <c r="A28" s="2"/>
      <c r="B28" s="2"/>
      <c r="C28" s="2"/>
      <c r="D28" s="2"/>
      <c r="E28" s="21"/>
      <c r="F28" s="2"/>
      <c r="G28" s="10"/>
      <c r="H28" s="45"/>
      <c r="J28" s="49"/>
    </row>
    <row r="29" spans="1:11" x14ac:dyDescent="0.2">
      <c r="A29" s="2"/>
      <c r="B29" s="2"/>
      <c r="C29" s="2"/>
      <c r="D29" s="2"/>
      <c r="E29" s="21"/>
      <c r="F29" s="2"/>
      <c r="G29" s="10"/>
      <c r="J29" s="49"/>
      <c r="K29" s="1"/>
    </row>
    <row r="30" spans="1:11" x14ac:dyDescent="0.2">
      <c r="A30" s="2"/>
      <c r="B30" s="2"/>
      <c r="C30" s="2"/>
      <c r="D30" s="2"/>
      <c r="E30" s="21"/>
      <c r="F30" s="2"/>
      <c r="G30" s="10"/>
      <c r="J30" s="49"/>
      <c r="K30" s="1"/>
    </row>
    <row r="31" spans="1:11" x14ac:dyDescent="0.2">
      <c r="A31" s="2"/>
      <c r="B31" s="2"/>
      <c r="C31" s="2"/>
      <c r="D31" s="2"/>
      <c r="E31" s="21"/>
      <c r="F31" s="2"/>
      <c r="G31" s="10"/>
      <c r="J31" s="49"/>
      <c r="K31" s="1"/>
    </row>
    <row r="32" spans="1:11" x14ac:dyDescent="0.2">
      <c r="A32" s="2"/>
      <c r="B32" s="2"/>
      <c r="C32" s="2"/>
      <c r="D32" s="2"/>
      <c r="E32" s="21"/>
      <c r="F32" s="2"/>
      <c r="G32" s="10"/>
      <c r="J32" s="49"/>
    </row>
    <row r="33" spans="1:11" x14ac:dyDescent="0.2">
      <c r="A33" s="2"/>
      <c r="B33" s="2"/>
      <c r="C33" s="2"/>
      <c r="D33" s="2"/>
      <c r="E33" s="21"/>
      <c r="F33" s="2"/>
      <c r="G33" s="10"/>
      <c r="J33" s="49"/>
    </row>
    <row r="34" spans="1:11" x14ac:dyDescent="0.2">
      <c r="A34" s="2"/>
      <c r="B34" s="2"/>
      <c r="C34" s="2"/>
      <c r="D34" s="2"/>
      <c r="E34" s="21"/>
      <c r="F34" s="2"/>
      <c r="G34" s="10"/>
      <c r="J34" s="49"/>
      <c r="K34" s="1"/>
    </row>
    <row r="35" spans="1:11" x14ac:dyDescent="0.2">
      <c r="A35" s="2"/>
      <c r="B35" s="2"/>
      <c r="C35" s="2"/>
      <c r="D35" s="2"/>
      <c r="E35" s="21"/>
      <c r="F35" s="2"/>
      <c r="G35" s="10"/>
      <c r="J35" s="49"/>
      <c r="K35" s="1"/>
    </row>
    <row r="36" spans="1:11" x14ac:dyDescent="0.2">
      <c r="A36" s="2"/>
      <c r="B36" s="2"/>
      <c r="C36" s="2"/>
      <c r="D36" s="2"/>
      <c r="E36" s="21"/>
      <c r="F36" s="2"/>
      <c r="G36" s="10"/>
      <c r="J36" s="49"/>
      <c r="K36" s="1"/>
    </row>
    <row r="37" spans="1:11" x14ac:dyDescent="0.2">
      <c r="A37" s="2"/>
      <c r="B37" s="2"/>
      <c r="C37" s="2"/>
      <c r="D37" s="2"/>
      <c r="E37" s="21"/>
      <c r="F37" s="2"/>
      <c r="G37" s="10"/>
      <c r="J37" s="49"/>
    </row>
    <row r="38" spans="1:11" x14ac:dyDescent="0.2">
      <c r="A38" s="2"/>
      <c r="B38" s="2"/>
      <c r="C38" s="2"/>
      <c r="D38" s="2"/>
      <c r="E38" s="21"/>
      <c r="F38" s="2"/>
      <c r="G38" s="10"/>
      <c r="J38" s="49"/>
      <c r="K38" s="1"/>
    </row>
    <row r="39" spans="1:11" x14ac:dyDescent="0.2">
      <c r="A39" s="2"/>
      <c r="B39" s="2"/>
      <c r="C39" s="2"/>
      <c r="D39" s="2"/>
      <c r="E39" s="21"/>
      <c r="F39" s="2"/>
      <c r="G39" s="10"/>
      <c r="J39" s="49"/>
    </row>
    <row r="40" spans="1:11" x14ac:dyDescent="0.2">
      <c r="A40" s="2"/>
      <c r="B40" s="2"/>
      <c r="C40" s="2"/>
      <c r="D40" s="2"/>
      <c r="E40" s="21"/>
      <c r="F40" s="2"/>
      <c r="G40" s="10"/>
      <c r="J40" s="49"/>
    </row>
    <row r="41" spans="1:11" x14ac:dyDescent="0.2">
      <c r="A41" s="2"/>
      <c r="B41" s="2"/>
      <c r="C41" s="2"/>
      <c r="D41" s="2"/>
      <c r="E41" s="21"/>
      <c r="F41" s="2"/>
      <c r="G41" s="10"/>
      <c r="J41" s="49"/>
      <c r="K41" s="1"/>
    </row>
    <row r="42" spans="1:11" x14ac:dyDescent="0.2">
      <c r="A42" s="2"/>
      <c r="B42" s="2"/>
      <c r="C42" s="2"/>
      <c r="D42" s="2"/>
      <c r="E42" s="21"/>
      <c r="F42" s="2"/>
      <c r="G42" s="10"/>
      <c r="J42" s="49"/>
    </row>
    <row r="43" spans="1:11" x14ac:dyDescent="0.2">
      <c r="A43" s="2"/>
      <c r="B43" s="2"/>
      <c r="C43" s="2"/>
      <c r="D43" s="2"/>
      <c r="E43" s="21"/>
      <c r="F43" s="2"/>
      <c r="G43" s="10"/>
      <c r="J43" s="49"/>
    </row>
    <row r="44" spans="1:11" x14ac:dyDescent="0.2">
      <c r="A44" s="2"/>
      <c r="B44" s="2"/>
      <c r="C44" s="2"/>
      <c r="D44" s="2"/>
      <c r="E44" s="21"/>
      <c r="F44" s="2"/>
      <c r="G44" s="10"/>
      <c r="J44" s="49"/>
    </row>
    <row r="45" spans="1:11" x14ac:dyDescent="0.2">
      <c r="A45" s="2"/>
      <c r="B45" s="2"/>
      <c r="C45" s="2"/>
      <c r="D45" s="2"/>
      <c r="E45" s="21"/>
      <c r="F45" s="2"/>
      <c r="G45" s="10"/>
      <c r="J45" s="49"/>
    </row>
    <row r="46" spans="1:11" x14ac:dyDescent="0.2">
      <c r="A46" s="2"/>
      <c r="B46" s="2"/>
      <c r="C46" s="2"/>
      <c r="D46" s="2"/>
      <c r="E46" s="21"/>
      <c r="F46" s="2"/>
      <c r="G46" s="10"/>
      <c r="J46" s="49"/>
      <c r="K46" s="1"/>
    </row>
    <row r="47" spans="1:11" x14ac:dyDescent="0.2">
      <c r="A47" s="2"/>
      <c r="B47" s="2"/>
      <c r="C47" s="2"/>
      <c r="D47" s="2"/>
      <c r="E47" s="21"/>
      <c r="F47" s="2"/>
      <c r="G47" s="10"/>
      <c r="J47" s="49"/>
    </row>
    <row r="48" spans="1:11" x14ac:dyDescent="0.2">
      <c r="A48" s="2"/>
      <c r="B48" s="2"/>
      <c r="C48" s="2"/>
      <c r="D48" s="2"/>
      <c r="E48" s="21"/>
      <c r="F48" s="2"/>
      <c r="G48" s="10"/>
      <c r="J48" s="49"/>
    </row>
    <row r="49" spans="1:11" x14ac:dyDescent="0.2">
      <c r="A49" s="2"/>
      <c r="B49" s="2"/>
      <c r="C49" s="2"/>
      <c r="D49" s="2"/>
      <c r="E49" s="21"/>
      <c r="F49" s="2"/>
      <c r="G49" s="10"/>
      <c r="J49" s="49"/>
    </row>
    <row r="50" spans="1:11" x14ac:dyDescent="0.2">
      <c r="A50" s="2"/>
      <c r="B50" s="2"/>
      <c r="C50" s="2"/>
      <c r="D50" s="2"/>
      <c r="E50" s="21"/>
      <c r="F50" s="2"/>
      <c r="G50" s="10"/>
      <c r="J50" s="49"/>
    </row>
    <row r="51" spans="1:11" x14ac:dyDescent="0.2">
      <c r="A51" s="2"/>
      <c r="B51" s="2"/>
      <c r="C51" s="2"/>
      <c r="D51" s="2"/>
      <c r="E51" s="21"/>
      <c r="F51" s="2"/>
      <c r="G51" s="10"/>
      <c r="J51" s="49"/>
    </row>
    <row r="52" spans="1:11" x14ac:dyDescent="0.2">
      <c r="A52" s="2"/>
      <c r="B52" s="2"/>
      <c r="C52" s="2"/>
      <c r="D52" s="2"/>
      <c r="E52" s="21"/>
      <c r="F52" s="2"/>
      <c r="G52" s="10"/>
      <c r="J52" s="49"/>
      <c r="K52" s="1"/>
    </row>
    <row r="53" spans="1:11" x14ac:dyDescent="0.2">
      <c r="A53" s="2"/>
      <c r="B53" s="2"/>
      <c r="C53" s="2"/>
      <c r="D53" s="2"/>
      <c r="E53" s="21"/>
      <c r="F53" s="2"/>
      <c r="G53" s="10"/>
      <c r="J53" s="49"/>
      <c r="K53" s="1"/>
    </row>
    <row r="54" spans="1:11" x14ac:dyDescent="0.2">
      <c r="A54" s="2"/>
      <c r="B54" s="2"/>
      <c r="C54" s="2"/>
      <c r="D54" s="2"/>
      <c r="E54" s="21"/>
      <c r="F54" s="2"/>
      <c r="G54" s="10"/>
      <c r="J54" s="49"/>
    </row>
    <row r="55" spans="1:11" x14ac:dyDescent="0.2">
      <c r="A55" s="2"/>
      <c r="B55" s="2"/>
      <c r="C55" s="2"/>
      <c r="D55" s="2"/>
      <c r="E55" s="21"/>
      <c r="F55" s="2"/>
      <c r="G55" s="10"/>
      <c r="J55" s="49"/>
    </row>
    <row r="56" spans="1:11" x14ac:dyDescent="0.2">
      <c r="A56" s="2"/>
      <c r="B56" s="2"/>
      <c r="C56" s="2"/>
      <c r="D56" s="2"/>
      <c r="E56" s="21"/>
      <c r="F56" s="2"/>
      <c r="G56" s="10"/>
      <c r="J56" s="49"/>
    </row>
    <row r="57" spans="1:11" x14ac:dyDescent="0.2">
      <c r="A57" s="2"/>
      <c r="B57" s="2"/>
      <c r="C57" s="2"/>
      <c r="D57" s="2"/>
      <c r="E57" s="21"/>
      <c r="F57" s="2"/>
      <c r="G57" s="10"/>
      <c r="J57" s="49"/>
    </row>
    <row r="58" spans="1:11" x14ac:dyDescent="0.2">
      <c r="A58" s="2"/>
      <c r="B58" s="2"/>
      <c r="C58" s="2"/>
      <c r="D58" s="2"/>
      <c r="E58" s="21"/>
      <c r="F58" s="2"/>
      <c r="G58" s="10"/>
      <c r="J58" s="49"/>
    </row>
    <row r="59" spans="1:11" x14ac:dyDescent="0.2">
      <c r="A59" s="2"/>
      <c r="B59" s="2"/>
      <c r="C59" s="2"/>
      <c r="D59" s="2"/>
      <c r="E59" s="21"/>
      <c r="F59" s="2"/>
      <c r="G59" s="10"/>
      <c r="J59" s="49"/>
    </row>
    <row r="60" spans="1:11" x14ac:dyDescent="0.2">
      <c r="A60" s="2"/>
      <c r="B60" s="2"/>
      <c r="C60" s="2"/>
      <c r="D60" s="2"/>
      <c r="E60" s="21"/>
      <c r="F60" s="2"/>
      <c r="G60" s="10"/>
      <c r="J60" s="49"/>
    </row>
    <row r="61" spans="1:11" x14ac:dyDescent="0.2">
      <c r="A61" s="2"/>
      <c r="B61" s="2"/>
      <c r="C61" s="2"/>
      <c r="D61" s="2"/>
      <c r="E61" s="21"/>
      <c r="F61" s="2"/>
      <c r="G61" s="10"/>
      <c r="J61" s="49"/>
    </row>
    <row r="62" spans="1:11" x14ac:dyDescent="0.2">
      <c r="A62" s="2"/>
      <c r="B62" s="2"/>
      <c r="C62" s="2"/>
      <c r="D62" s="2"/>
      <c r="E62" s="21"/>
      <c r="F62" s="2"/>
      <c r="G62" s="10"/>
      <c r="J62" s="49"/>
    </row>
    <row r="63" spans="1:11" x14ac:dyDescent="0.2">
      <c r="A63" s="2"/>
      <c r="B63" s="2"/>
      <c r="C63" s="2"/>
      <c r="D63" s="2"/>
      <c r="E63" s="21"/>
      <c r="F63" s="2"/>
      <c r="G63" s="10"/>
      <c r="J63" s="49"/>
    </row>
    <row r="64" spans="1:11" x14ac:dyDescent="0.2">
      <c r="A64" s="2"/>
      <c r="B64" s="2"/>
      <c r="C64" s="2"/>
      <c r="D64" s="2"/>
      <c r="E64" s="21"/>
      <c r="F64" s="2"/>
      <c r="G64" s="10"/>
      <c r="J64" s="49"/>
    </row>
    <row r="65" spans="1:13" x14ac:dyDescent="0.2">
      <c r="A65" s="2"/>
      <c r="B65" s="2"/>
      <c r="C65" s="2"/>
      <c r="D65" s="2"/>
      <c r="E65" s="21"/>
      <c r="F65" s="2"/>
      <c r="G65" s="10"/>
      <c r="J65" s="49"/>
    </row>
    <row r="66" spans="1:13" x14ac:dyDescent="0.2">
      <c r="A66" s="2"/>
      <c r="B66" s="2"/>
      <c r="C66" s="2"/>
      <c r="D66" s="2"/>
      <c r="E66" s="21"/>
      <c r="F66" s="2"/>
      <c r="G66" s="10"/>
      <c r="J66" s="49"/>
    </row>
    <row r="67" spans="1:13" x14ac:dyDescent="0.2">
      <c r="A67" s="2"/>
      <c r="B67" s="2"/>
      <c r="C67" s="2"/>
      <c r="D67" s="2"/>
      <c r="E67" s="21"/>
      <c r="F67" s="2"/>
      <c r="G67" s="10"/>
      <c r="J67" s="49"/>
    </row>
    <row r="68" spans="1:13" x14ac:dyDescent="0.2">
      <c r="A68" s="2"/>
      <c r="B68" s="2"/>
      <c r="C68" s="2"/>
      <c r="D68" s="2"/>
      <c r="E68" s="21"/>
      <c r="F68" s="2"/>
      <c r="G68" s="10"/>
      <c r="J68" s="49"/>
    </row>
    <row r="69" spans="1:13" x14ac:dyDescent="0.2">
      <c r="A69" s="2"/>
      <c r="B69" s="2"/>
      <c r="C69" s="2"/>
      <c r="D69" s="2"/>
      <c r="E69" s="21"/>
      <c r="F69" s="2"/>
      <c r="G69" s="10"/>
      <c r="J69" s="49"/>
    </row>
    <row r="70" spans="1:13" x14ac:dyDescent="0.2">
      <c r="A70" s="2"/>
      <c r="B70" s="2"/>
      <c r="C70" s="2"/>
      <c r="D70" s="2"/>
      <c r="E70" s="21"/>
      <c r="F70" s="2"/>
      <c r="G70" s="10"/>
      <c r="J70" s="49"/>
    </row>
    <row r="71" spans="1:13" x14ac:dyDescent="0.2">
      <c r="A71" s="2"/>
      <c r="B71" s="2"/>
      <c r="C71" s="2"/>
      <c r="D71" s="2"/>
      <c r="E71" s="21"/>
      <c r="F71" s="2"/>
      <c r="G71" s="10"/>
      <c r="J71" s="49"/>
    </row>
    <row r="72" spans="1:13" x14ac:dyDescent="0.2">
      <c r="A72" s="2"/>
      <c r="B72" s="2"/>
      <c r="C72" s="2"/>
      <c r="D72" s="2"/>
      <c r="E72" s="21"/>
      <c r="F72" s="2"/>
      <c r="G72" s="10"/>
      <c r="J72" s="49"/>
    </row>
    <row r="73" spans="1:13" x14ac:dyDescent="0.2">
      <c r="A73" s="2"/>
      <c r="B73" s="2"/>
      <c r="C73" s="2"/>
      <c r="D73" s="2"/>
      <c r="E73" s="21"/>
      <c r="F73" s="2"/>
      <c r="G73" s="10"/>
      <c r="J73" s="49"/>
    </row>
    <row r="74" spans="1:13" x14ac:dyDescent="0.2">
      <c r="A74" s="2"/>
      <c r="B74" s="2"/>
      <c r="C74" s="2"/>
      <c r="D74" s="2"/>
      <c r="E74" s="21"/>
      <c r="F74" s="2"/>
      <c r="G74" s="10"/>
      <c r="J74" s="49"/>
    </row>
    <row r="75" spans="1:13" x14ac:dyDescent="0.2">
      <c r="A75" s="2"/>
      <c r="B75" s="2"/>
      <c r="C75" s="2"/>
      <c r="D75" s="2"/>
      <c r="E75" s="21"/>
      <c r="F75" s="2"/>
      <c r="G75" s="10"/>
      <c r="J75" s="49"/>
    </row>
    <row r="76" spans="1:13" x14ac:dyDescent="0.2">
      <c r="A76" s="2"/>
      <c r="B76" s="2"/>
      <c r="C76" s="2"/>
      <c r="D76" s="2"/>
      <c r="E76" s="21"/>
      <c r="F76" s="2"/>
      <c r="G76" s="10"/>
      <c r="J76" s="49"/>
    </row>
    <row r="77" spans="1:13" ht="13.5" thickBot="1" x14ac:dyDescent="0.25">
      <c r="A77" s="2"/>
      <c r="B77" s="2"/>
      <c r="C77" s="2"/>
      <c r="D77" s="2"/>
      <c r="E77" s="21"/>
      <c r="F77" s="2"/>
      <c r="G77" s="10"/>
      <c r="J77"/>
    </row>
    <row r="78" spans="1:13" s="1" customFormat="1" ht="13.5" thickTop="1" x14ac:dyDescent="0.2">
      <c r="A78" s="5"/>
      <c r="B78" s="5"/>
      <c r="C78" s="5"/>
      <c r="D78" s="5"/>
      <c r="E78" s="6"/>
      <c r="F78" s="5"/>
      <c r="G78" s="5"/>
      <c r="H78" s="5"/>
      <c r="I78" s="5"/>
      <c r="J78" s="6"/>
      <c r="K78"/>
    </row>
    <row r="79" spans="1:13" s="1" customFormat="1" x14ac:dyDescent="0.2">
      <c r="A79" s="61" t="s">
        <v>22</v>
      </c>
      <c r="B79" s="61"/>
      <c r="C79" s="61"/>
      <c r="D79" s="17"/>
      <c r="E79" s="18">
        <f>SUM(E14+E16-E22)</f>
        <v>0</v>
      </c>
      <c r="F79" s="2"/>
      <c r="G79" s="2"/>
      <c r="H79" s="2"/>
      <c r="I79" s="28"/>
      <c r="J79" s="18">
        <f>J14+J16-J22-J26</f>
        <v>0</v>
      </c>
      <c r="K79" s="20"/>
      <c r="M79" s="20"/>
    </row>
    <row r="80" spans="1:13" s="1" customFormat="1" ht="13.5" thickBot="1" x14ac:dyDescent="0.25">
      <c r="A80" s="29"/>
      <c r="B80" s="29"/>
      <c r="C80" s="29"/>
      <c r="D80" s="29"/>
      <c r="E80" s="14"/>
      <c r="F80" s="29"/>
      <c r="G80" s="29"/>
      <c r="H80" s="29"/>
      <c r="I80" s="29"/>
      <c r="J80" s="14"/>
      <c r="K80"/>
    </row>
    <row r="81" spans="1:11" ht="13.5" thickTop="1" x14ac:dyDescent="0.2">
      <c r="A81" s="30"/>
      <c r="B81" s="30"/>
      <c r="C81" s="30"/>
      <c r="D81" s="30"/>
      <c r="F81" s="30"/>
      <c r="G81" s="30"/>
      <c r="H81" s="30"/>
      <c r="I81" s="30"/>
      <c r="J81" s="31">
        <f>+J79-E79</f>
        <v>0</v>
      </c>
    </row>
    <row r="82" spans="1:11" x14ac:dyDescent="0.2">
      <c r="A82" s="30"/>
      <c r="B82" s="30"/>
      <c r="C82" s="30"/>
      <c r="D82" s="30"/>
      <c r="F82" s="30"/>
      <c r="G82" s="30"/>
      <c r="H82" s="30"/>
      <c r="I82" s="30"/>
    </row>
    <row r="83" spans="1:11" x14ac:dyDescent="0.2">
      <c r="A83" s="68" t="s">
        <v>23</v>
      </c>
      <c r="B83" s="68"/>
      <c r="C83" s="68"/>
      <c r="D83" s="32"/>
      <c r="E83" s="68" t="s">
        <v>42</v>
      </c>
      <c r="F83" s="68"/>
      <c r="G83" s="68"/>
      <c r="H83" s="33"/>
      <c r="I83" s="68" t="s">
        <v>43</v>
      </c>
      <c r="J83" s="68"/>
      <c r="K83" s="2"/>
    </row>
    <row r="84" spans="1:11" x14ac:dyDescent="0.2">
      <c r="A84" s="69" t="s">
        <v>24</v>
      </c>
      <c r="B84" s="69"/>
      <c r="C84" s="69"/>
      <c r="D84" s="35"/>
      <c r="E84" s="69" t="s">
        <v>25</v>
      </c>
      <c r="F84" s="69"/>
      <c r="G84" s="69"/>
      <c r="H84" s="33"/>
      <c r="I84" s="69" t="s">
        <v>44</v>
      </c>
      <c r="J84" s="69"/>
      <c r="K84" s="2"/>
    </row>
    <row r="86" spans="1:11" x14ac:dyDescent="0.2">
      <c r="J86" s="31"/>
    </row>
    <row r="87" spans="1:11" ht="12.75" customHeight="1" x14ac:dyDescent="0.2"/>
    <row r="88" spans="1:11" ht="12.75" customHeight="1" x14ac:dyDescent="0.2">
      <c r="J88" s="31"/>
    </row>
    <row r="89" spans="1:11" x14ac:dyDescent="0.2">
      <c r="J89" s="31"/>
    </row>
  </sheetData>
  <mergeCells count="19">
    <mergeCell ref="A79:C7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3:C83"/>
    <mergeCell ref="E83:G83"/>
    <mergeCell ref="I83:J83"/>
    <mergeCell ref="A84:C84"/>
    <mergeCell ref="E84:G84"/>
    <mergeCell ref="I84:J84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35" sqref="I3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62" t="str">
        <f>+Nov!A2:J2</f>
        <v>MUNICIPIO DE XALTOCAN, TLAXCALA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4.25" x14ac:dyDescent="0.2">
      <c r="A3" s="62" t="str">
        <f>+Nov!A3:J3</f>
        <v>RFC: MXT850101V45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ht="12.75" customHeight="1" x14ac:dyDescent="0.2">
      <c r="A4" s="62" t="str">
        <f>+Nov!A4:J4</f>
        <v>ADMINISTRACION 2024-2027</v>
      </c>
      <c r="B4" s="62"/>
      <c r="C4" s="62"/>
      <c r="D4" s="62"/>
      <c r="E4" s="62"/>
      <c r="F4" s="62"/>
      <c r="G4" s="62"/>
      <c r="H4" s="62"/>
      <c r="I4" s="62"/>
      <c r="J4" s="62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6" t="s">
        <v>28</v>
      </c>
      <c r="B6" s="66"/>
      <c r="C6" s="66"/>
      <c r="D6" s="66"/>
      <c r="E6" s="66"/>
      <c r="F6" s="66"/>
      <c r="G6" s="36" t="s">
        <v>29</v>
      </c>
      <c r="H6" s="36" t="s">
        <v>26</v>
      </c>
      <c r="I6" s="67">
        <f>+Nov!I6:J6</f>
        <v>2026</v>
      </c>
      <c r="J6" s="67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+Nov!B10</f>
        <v>INGRESOS PROPIOS</v>
      </c>
      <c r="C10" s="9"/>
      <c r="D10" s="9"/>
      <c r="E10" s="7"/>
      <c r="F10" s="7"/>
      <c r="G10" s="7" t="s">
        <v>6</v>
      </c>
      <c r="H10" s="8"/>
      <c r="I10" s="8">
        <f>+Nov!I10</f>
        <v>2026</v>
      </c>
      <c r="J10" s="3"/>
    </row>
    <row r="11" spans="1:12" x14ac:dyDescent="0.2">
      <c r="A11" s="7" t="s">
        <v>7</v>
      </c>
      <c r="B11" s="8">
        <f>+Nov!B11</f>
        <v>1.01</v>
      </c>
      <c r="C11" s="9"/>
      <c r="D11" s="9"/>
      <c r="E11" s="7"/>
      <c r="F11" s="7"/>
      <c r="G11" s="7" t="s">
        <v>9</v>
      </c>
      <c r="H11" s="7"/>
      <c r="I11" s="8" t="str">
        <f>+Nov!I11</f>
        <v>18000362877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5" ht="21.75" customHeight="1" x14ac:dyDescent="0.2">
      <c r="A17" s="63" t="s">
        <v>13</v>
      </c>
      <c r="B17" s="63"/>
      <c r="C17" s="2"/>
      <c r="D17" s="2"/>
      <c r="E17" s="21"/>
      <c r="F17" s="2"/>
      <c r="G17" s="63" t="s">
        <v>14</v>
      </c>
      <c r="H17" s="63"/>
      <c r="I17" s="63"/>
      <c r="J17" s="18">
        <v>0</v>
      </c>
      <c r="N17" s="20"/>
    </row>
    <row r="18" spans="1:15" ht="19.5" customHeight="1" x14ac:dyDescent="0.2">
      <c r="A18" s="2"/>
      <c r="B18" s="2"/>
      <c r="C18" s="2"/>
      <c r="D18" s="2"/>
      <c r="F18" s="2"/>
      <c r="G18" s="63" t="s">
        <v>15</v>
      </c>
      <c r="H18" s="63"/>
      <c r="I18" s="63"/>
      <c r="J18" s="21">
        <v>0</v>
      </c>
    </row>
    <row r="19" spans="1:15" ht="25.5" customHeight="1" x14ac:dyDescent="0.2">
      <c r="A19" s="2"/>
      <c r="B19" s="2"/>
      <c r="C19" s="2"/>
      <c r="D19" s="2"/>
      <c r="E19" s="21"/>
      <c r="F19" s="2"/>
      <c r="J19" s="21"/>
    </row>
    <row r="20" spans="1:15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5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5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5" ht="19.5" customHeight="1" x14ac:dyDescent="0.2">
      <c r="A23" s="63" t="s">
        <v>17</v>
      </c>
      <c r="B23" s="63"/>
      <c r="C23" s="2"/>
      <c r="D23" s="2"/>
      <c r="E23" s="18">
        <v>0</v>
      </c>
      <c r="F23" s="2"/>
      <c r="G23" s="64" t="s">
        <v>18</v>
      </c>
      <c r="H23" s="64"/>
      <c r="I23" s="64"/>
      <c r="J23" s="18"/>
    </row>
    <row r="24" spans="1:15" x14ac:dyDescent="0.2">
      <c r="A24" s="25" t="s">
        <v>19</v>
      </c>
      <c r="B24" s="25"/>
      <c r="C24" s="2"/>
      <c r="D24" s="2"/>
      <c r="E24" s="21"/>
      <c r="F24" s="2"/>
      <c r="G24" s="64" t="s">
        <v>20</v>
      </c>
      <c r="H24" s="64"/>
      <c r="I24" s="64"/>
      <c r="J24" s="18"/>
    </row>
    <row r="25" spans="1:15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5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SUM(J27:J55)</f>
        <v>0</v>
      </c>
    </row>
    <row r="27" spans="1:15" x14ac:dyDescent="0.2">
      <c r="A27" s="2"/>
      <c r="B27" s="2"/>
      <c r="C27" s="2"/>
      <c r="D27" s="2"/>
      <c r="E27" s="21"/>
      <c r="F27" s="2"/>
      <c r="G27" s="65" t="s">
        <v>21</v>
      </c>
      <c r="H27" s="65"/>
      <c r="I27" s="65"/>
      <c r="J27" s="18"/>
    </row>
    <row r="28" spans="1:15" x14ac:dyDescent="0.2">
      <c r="A28" s="2"/>
      <c r="B28" s="2"/>
      <c r="C28" s="2"/>
      <c r="D28" s="2"/>
      <c r="E28" s="21"/>
      <c r="F28" s="2"/>
      <c r="G28" s="2"/>
      <c r="L28" s="50"/>
      <c r="M28" s="15"/>
      <c r="N28" s="15"/>
      <c r="O28" s="49"/>
    </row>
    <row r="29" spans="1:15" x14ac:dyDescent="0.2">
      <c r="A29" s="2"/>
      <c r="B29" s="2"/>
      <c r="C29" s="2"/>
      <c r="D29" s="2"/>
      <c r="E29" s="21"/>
      <c r="F29" s="2"/>
      <c r="G29" s="10"/>
      <c r="M29" s="15"/>
      <c r="N29" s="15"/>
      <c r="O29" s="49"/>
    </row>
    <row r="30" spans="1:15" x14ac:dyDescent="0.2">
      <c r="A30" s="2"/>
      <c r="B30" s="2"/>
      <c r="C30" s="2"/>
      <c r="D30" s="2"/>
      <c r="E30" s="21"/>
      <c r="F30" s="2"/>
      <c r="G30" s="10"/>
      <c r="M30" s="15"/>
      <c r="N30" s="15"/>
      <c r="O30" s="49"/>
    </row>
    <row r="31" spans="1:15" x14ac:dyDescent="0.2">
      <c r="A31" s="2"/>
      <c r="B31" s="2"/>
      <c r="C31" s="2"/>
      <c r="D31" s="2"/>
      <c r="E31" s="21"/>
      <c r="F31" s="2"/>
      <c r="G31" s="10"/>
      <c r="M31" s="15"/>
      <c r="N31" s="15"/>
      <c r="O31" s="49"/>
    </row>
    <row r="32" spans="1:15" x14ac:dyDescent="0.2">
      <c r="A32" s="2"/>
      <c r="B32" s="2"/>
      <c r="C32" s="2"/>
      <c r="D32" s="2"/>
      <c r="E32" s="21"/>
      <c r="F32" s="2"/>
      <c r="G32" s="10"/>
      <c r="M32" s="15"/>
      <c r="N32" s="15"/>
      <c r="O32" s="49"/>
    </row>
    <row r="33" spans="1:15" x14ac:dyDescent="0.2">
      <c r="A33" s="2"/>
      <c r="B33" s="2"/>
      <c r="C33" s="2"/>
      <c r="D33" s="2"/>
      <c r="E33" s="21"/>
      <c r="F33" s="2"/>
      <c r="G33" s="10"/>
      <c r="M33" s="15"/>
      <c r="N33" s="15"/>
      <c r="O33" s="49"/>
    </row>
    <row r="34" spans="1:15" x14ac:dyDescent="0.2">
      <c r="A34" s="2"/>
      <c r="B34" s="2"/>
      <c r="C34" s="2"/>
      <c r="D34" s="2"/>
      <c r="E34" s="21"/>
      <c r="F34" s="2"/>
      <c r="G34" s="10"/>
      <c r="M34" s="15"/>
      <c r="N34" s="15"/>
      <c r="O34" s="49"/>
    </row>
    <row r="35" spans="1:15" x14ac:dyDescent="0.2">
      <c r="A35" s="2"/>
      <c r="B35" s="2"/>
      <c r="C35" s="2"/>
      <c r="D35" s="2"/>
      <c r="E35" s="21"/>
      <c r="F35" s="2"/>
      <c r="G35" s="10"/>
      <c r="M35" s="15"/>
      <c r="N35" s="15"/>
      <c r="O35" s="49"/>
    </row>
    <row r="36" spans="1:15" x14ac:dyDescent="0.2">
      <c r="A36" s="2"/>
      <c r="B36" s="2"/>
      <c r="C36" s="2"/>
      <c r="D36" s="2"/>
      <c r="E36" s="21"/>
      <c r="F36" s="2"/>
      <c r="G36" s="10"/>
      <c r="M36" s="15"/>
      <c r="N36" s="15"/>
      <c r="O36" s="49"/>
    </row>
    <row r="37" spans="1:15" x14ac:dyDescent="0.2">
      <c r="A37" s="2"/>
      <c r="B37" s="2"/>
      <c r="C37" s="2"/>
      <c r="D37" s="2"/>
      <c r="E37" s="21"/>
      <c r="F37" s="2"/>
      <c r="G37" s="10"/>
      <c r="M37" s="15"/>
      <c r="N37" s="15"/>
      <c r="O37" s="49"/>
    </row>
    <row r="38" spans="1:15" x14ac:dyDescent="0.2">
      <c r="A38" s="2"/>
      <c r="B38" s="2"/>
      <c r="C38" s="2"/>
      <c r="D38" s="2"/>
      <c r="E38" s="21"/>
      <c r="F38" s="2"/>
      <c r="G38" s="10"/>
      <c r="M38" s="15"/>
      <c r="N38" s="15"/>
      <c r="O38" s="49"/>
    </row>
    <row r="39" spans="1:15" x14ac:dyDescent="0.2">
      <c r="A39" s="2"/>
      <c r="B39" s="2"/>
      <c r="C39" s="2"/>
      <c r="D39" s="2"/>
      <c r="E39" s="21"/>
      <c r="F39" s="2"/>
      <c r="G39" s="10"/>
      <c r="M39" s="15"/>
      <c r="N39" s="15"/>
      <c r="O39" s="49"/>
    </row>
    <row r="40" spans="1:15" x14ac:dyDescent="0.2">
      <c r="A40" s="2"/>
      <c r="B40" s="2"/>
      <c r="C40" s="2"/>
      <c r="D40" s="2"/>
      <c r="E40" s="21"/>
      <c r="F40" s="2"/>
      <c r="G40" s="10"/>
      <c r="M40"/>
      <c r="N40" s="15"/>
      <c r="O40" s="38"/>
    </row>
    <row r="41" spans="1:15" x14ac:dyDescent="0.2">
      <c r="A41" s="2"/>
      <c r="B41" s="2"/>
      <c r="C41" s="2"/>
      <c r="D41" s="2"/>
      <c r="E41" s="21"/>
      <c r="F41" s="2"/>
      <c r="G41" s="10"/>
      <c r="M41"/>
      <c r="N41" s="15"/>
      <c r="O41" s="38"/>
    </row>
    <row r="42" spans="1:15" x14ac:dyDescent="0.2">
      <c r="A42" s="2"/>
      <c r="B42" s="2"/>
      <c r="C42" s="2"/>
      <c r="D42" s="2"/>
      <c r="E42" s="21"/>
      <c r="F42" s="2"/>
      <c r="G42" s="25"/>
      <c r="M42"/>
      <c r="N42" s="15"/>
      <c r="O42" s="38"/>
    </row>
    <row r="43" spans="1:15" x14ac:dyDescent="0.2">
      <c r="A43" s="2"/>
      <c r="B43" s="2"/>
      <c r="C43" s="2"/>
      <c r="D43" s="2"/>
      <c r="E43" s="21"/>
      <c r="F43" s="2"/>
      <c r="G43" s="25"/>
      <c r="M43"/>
      <c r="N43" s="15"/>
      <c r="O43" s="38"/>
    </row>
    <row r="44" spans="1:15" s="1" customFormat="1" x14ac:dyDescent="0.2">
      <c r="A44" s="2"/>
      <c r="B44" s="2"/>
      <c r="C44" s="2"/>
      <c r="D44" s="2"/>
      <c r="E44" s="21"/>
      <c r="F44" s="2"/>
      <c r="G44" s="25"/>
      <c r="L44"/>
      <c r="O44" s="51"/>
    </row>
    <row r="45" spans="1:15" s="1" customFormat="1" x14ac:dyDescent="0.2">
      <c r="A45" s="2"/>
      <c r="B45" s="2"/>
      <c r="C45" s="2"/>
      <c r="D45" s="2"/>
      <c r="E45" s="21"/>
      <c r="F45" s="2"/>
      <c r="G45" s="25"/>
      <c r="L45"/>
      <c r="O45" s="38"/>
    </row>
    <row r="46" spans="1:15" s="1" customFormat="1" x14ac:dyDescent="0.2">
      <c r="A46" s="2"/>
      <c r="B46" s="2"/>
      <c r="C46" s="2"/>
      <c r="D46" s="2"/>
      <c r="E46" s="21"/>
      <c r="F46" s="2"/>
      <c r="G46" s="25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61" t="s">
        <v>22</v>
      </c>
      <c r="B57" s="61"/>
      <c r="C57" s="61"/>
      <c r="D57" s="17"/>
      <c r="E57" s="18">
        <f>SUM(E14+E16-E22)</f>
        <v>0</v>
      </c>
      <c r="F57" s="2"/>
      <c r="G57" s="2"/>
      <c r="H57" s="2"/>
      <c r="I57" s="28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29"/>
      <c r="B58" s="29"/>
      <c r="C58" s="29"/>
      <c r="D58" s="29"/>
      <c r="E58" s="14"/>
      <c r="F58" s="29"/>
      <c r="G58" s="29"/>
      <c r="H58" s="29"/>
      <c r="I58" s="29"/>
      <c r="J58" s="14"/>
      <c r="K58"/>
      <c r="L58" s="20"/>
      <c r="N58"/>
      <c r="O58"/>
    </row>
    <row r="59" spans="1:15" ht="13.5" thickTop="1" x14ac:dyDescent="0.2">
      <c r="A59" s="30"/>
      <c r="B59" s="30"/>
      <c r="C59" s="30"/>
      <c r="D59" s="30"/>
      <c r="F59" s="30"/>
      <c r="G59" s="30"/>
      <c r="H59" s="30"/>
      <c r="I59" s="30"/>
      <c r="J59" s="31">
        <f>+J57-E57</f>
        <v>0</v>
      </c>
    </row>
    <row r="60" spans="1:15" x14ac:dyDescent="0.2">
      <c r="A60" s="30"/>
      <c r="B60" s="30"/>
      <c r="C60" s="30"/>
      <c r="D60" s="30"/>
      <c r="F60" s="30"/>
      <c r="G60" s="30"/>
      <c r="H60" s="30"/>
      <c r="I60" s="30"/>
    </row>
    <row r="61" spans="1:15" x14ac:dyDescent="0.2">
      <c r="A61" s="68" t="s">
        <v>23</v>
      </c>
      <c r="B61" s="68"/>
      <c r="C61" s="68"/>
      <c r="D61" s="32"/>
      <c r="E61" s="68" t="s">
        <v>42</v>
      </c>
      <c r="F61" s="68"/>
      <c r="G61" s="68"/>
      <c r="H61" s="33"/>
      <c r="I61" s="68" t="s">
        <v>43</v>
      </c>
      <c r="J61" s="68"/>
      <c r="K61" s="2"/>
      <c r="L61" s="2"/>
      <c r="M61" s="34"/>
      <c r="N61" s="2"/>
      <c r="O61" s="2"/>
    </row>
    <row r="62" spans="1:15" x14ac:dyDescent="0.2">
      <c r="A62" s="69" t="s">
        <v>24</v>
      </c>
      <c r="B62" s="69"/>
      <c r="C62" s="69"/>
      <c r="D62" s="35"/>
      <c r="E62" s="69" t="s">
        <v>25</v>
      </c>
      <c r="F62" s="69"/>
      <c r="G62" s="69"/>
      <c r="H62" s="33"/>
      <c r="I62" s="69" t="s">
        <v>44</v>
      </c>
      <c r="J62" s="69"/>
      <c r="K62" s="2"/>
      <c r="L62" s="2"/>
      <c r="M62" s="34"/>
      <c r="N62" s="42"/>
      <c r="O62" s="2"/>
    </row>
    <row r="64" spans="1:15" x14ac:dyDescent="0.2">
      <c r="J64" s="31"/>
    </row>
    <row r="65" spans="10:10" ht="12.75" customHeight="1" x14ac:dyDescent="0.2"/>
    <row r="66" spans="10:10" ht="12.75" customHeight="1" x14ac:dyDescent="0.2">
      <c r="J66" s="31"/>
    </row>
    <row r="67" spans="10:10" x14ac:dyDescent="0.2">
      <c r="J67" s="31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Hoja1</vt:lpstr>
      <vt:lpstr>Hoja2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2026-10-27T22:03:14Z</cp:lastPrinted>
  <dcterms:created xsi:type="dcterms:W3CDTF">2021-12-10T20:11:59Z</dcterms:created>
  <dcterms:modified xsi:type="dcterms:W3CDTF">2026-10-28T00:36:51Z</dcterms:modified>
</cp:coreProperties>
</file>