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5"/>
  <c r="I9" i="14"/>
  <c r="I9" i="13"/>
  <c r="B10" i="12" l="1"/>
  <c r="I11" i="12"/>
  <c r="J26" i="21" l="1"/>
  <c r="J85" i="21" l="1"/>
  <c r="B11" i="12" l="1"/>
  <c r="B9" i="12"/>
  <c r="B9" i="18" s="1"/>
  <c r="B9" i="19" s="1"/>
  <c r="B9" i="20" s="1"/>
  <c r="B9" i="21" s="1"/>
  <c r="B9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3" i="13" s="1"/>
  <c r="A3" i="14" s="1"/>
  <c r="A3" i="15" s="1"/>
  <c r="A3" i="16" s="1"/>
  <c r="A3" i="17" s="1"/>
  <c r="A3" i="18" s="1"/>
  <c r="A3" i="19" s="1"/>
  <c r="A3" i="20" s="1"/>
  <c r="A3" i="21" s="1"/>
  <c r="A3" i="22" s="1"/>
  <c r="A2" i="12"/>
  <c r="A2" i="13"/>
  <c r="A2" i="14"/>
  <c r="A2" i="15" s="1"/>
  <c r="A2" i="16" s="1"/>
  <c r="A2" i="17" s="1"/>
  <c r="A2" i="18" s="1"/>
  <c r="A2" i="19" s="1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3" i="17"/>
  <c r="J59" i="6"/>
  <c r="J26" i="6"/>
  <c r="J22" i="6"/>
  <c r="E22" i="6"/>
  <c r="J16" i="6"/>
  <c r="E16" i="6"/>
  <c r="E59" i="6"/>
  <c r="B9" i="13" l="1"/>
  <c r="B9" i="14" s="1"/>
  <c r="B9" i="15" s="1"/>
  <c r="B9" i="16" s="1"/>
  <c r="B9" i="17" s="1"/>
  <c r="J65" i="12"/>
  <c r="I10" i="13"/>
  <c r="I10" i="14" s="1"/>
  <c r="I10" i="15" s="1"/>
  <c r="I10" i="16" s="1"/>
  <c r="I10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5" s="1"/>
  <c r="B11" i="16" s="1"/>
  <c r="B11" i="17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<sst xmlns="http://schemas.openxmlformats.org/spreadsheetml/2006/main" count="390" uniqueCount="47">
  <si>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</si>
  <si>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</si>
  <si>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</si>
  <si>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</si>
  <si>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</si>
  <si>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</si>
  <si>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</si>
  <si>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</si>
  <si>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</si>
  <si>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</si>
  <si>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</si>
  <si>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</si>
  <si>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</si>
  <si>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</si>
  <si>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</si>
  <si>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</si>
  <si>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</si>
  <si>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</si>
  <si>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</si>
  <si>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</si>
  <si>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</si>
  <si>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</si>
  <si>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</si>
  <si>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</si>
  <si>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</si>
  <si>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</si>
  <si>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</si>
  <si>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</si>
  <si>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</si>
  <si>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</si>
  <si>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</si>
  <si>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</si>
  <si>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</si>
  <si>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</si>
  <si>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</si>
  <si>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</si>
  <si>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</si>
  <si>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</si>
  <si>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</si>
  <si>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</si>
  <si>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</si>
  <si>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</si>
  <si>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</si>
  <si>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FISM</t>
  </si>
  <si>
    <t>SANTANDER</t>
  </si>
  <si>
    <t>APIZACO</t>
  </si>
  <si>
    <t>18000362832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</si>
</sst>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0" fontId="1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  <col min="14" max="14" width="12.85546875" bestFit="1" customWidth="1"/>
  </cols>
  <sheetData>
    <row r="2" spans="1:12" ht="14.25" x14ac:dyDescent="0.2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38</v>
      </c>
      <c r="H6" s="38" t="s">
        <v>25</v>
      </c>
      <c r="I6" s="62"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44</v>
      </c>
      <c r="C9" s="9"/>
      <c r="D9" s="9"/>
      <c r="E9" s="7"/>
      <c r="F9" s="7"/>
      <c r="G9" s="7" t="s">
        <v>3</v>
      </c>
      <c r="H9" s="8"/>
      <c r="I9" s="8" t="s">
        <v>45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5" t="s">
        <v>46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  <c r="M28"/>
      <c r="N28" s="20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  <c r="M29" s="26"/>
      <c r="N29" s="20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  <c r="M30" s="26"/>
      <c r="N30" s="20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  <c r="N31" s="1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  <c r="N32" s="1"/>
    </row>
    <row r="33" spans="1:14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  <c r="N33" s="1"/>
    </row>
    <row r="34" spans="1:14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  <c r="N34" s="1"/>
    </row>
    <row r="35" spans="1:14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4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4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4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4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4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4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4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4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4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4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4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4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4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6" t="s">
        <v>21</v>
      </c>
      <c r="B59" s="56"/>
      <c r="C59" s="56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63" t="s">
        <v>22</v>
      </c>
      <c r="B63" s="63"/>
      <c r="C63" s="63"/>
      <c r="D63" s="52"/>
      <c r="E63" s="63" t="s">
        <v>40</v>
      </c>
      <c r="F63" s="63"/>
      <c r="G63" s="63"/>
      <c r="H63" s="53"/>
      <c r="I63" s="63" t="s">
        <v>41</v>
      </c>
      <c r="J63" s="63"/>
      <c r="K63" s="2"/>
      <c r="L63" s="2"/>
      <c r="M63" s="36"/>
      <c r="N63" s="2"/>
      <c r="O63" s="2"/>
    </row>
    <row r="64" spans="1:15" x14ac:dyDescent="0.2">
      <c r="A64" s="64" t="s">
        <v>23</v>
      </c>
      <c r="B64" s="64"/>
      <c r="C64" s="64"/>
      <c r="D64" s="54"/>
      <c r="E64" s="64" t="s">
        <v>24</v>
      </c>
      <c r="F64" s="64"/>
      <c r="G64" s="64"/>
      <c r="H64" s="53"/>
      <c r="I64" s="64" t="s">
        <v>42</v>
      </c>
      <c r="J64" s="64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F14" sqref="F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+Ene!A2:J2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+Ene!A3:J3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+Ene!A4:J4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37</v>
      </c>
      <c r="H6" s="38" t="s">
        <v>25</v>
      </c>
      <c r="I6" s="62">
        <f>+Ene!I6:J6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FISM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+Feb!A2:J2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+Feb!A3:J3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+Feb!A4:J4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36</v>
      </c>
      <c r="H6" s="38" t="s">
        <v>25</v>
      </c>
      <c r="I6" s="62">
        <f>+Feb!I6:J6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FISM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 t="e">
        <f>SUM(#REF!+E16-E22)</f>
        <v>#REF!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 t="e">
        <f>+J63-E63</f>
        <v>#REF!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35</v>
      </c>
      <c r="H6" s="38" t="s">
        <v>25</v>
      </c>
      <c r="I6" s="62">
        <f>+Mar!I6:J6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FISM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990643.1</v>
      </c>
      <c r="F14" s="2"/>
      <c r="G14" s="16" t="s">
        <v>10</v>
      </c>
      <c r="H14" s="16"/>
      <c r="I14" s="19"/>
      <c r="J14" s="18">
        <v>990643.1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990643.1</v>
      </c>
      <c r="F63" s="2"/>
      <c r="G63" s="2"/>
      <c r="H63" s="2"/>
      <c r="I63" s="30"/>
      <c r="J63" s="18">
        <f>J14+J16-J22-J26</f>
        <v>990643.1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E15" sqref="E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+Abr!A2:J2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+Abr!A3:J3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+Abr!A4:J4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34</v>
      </c>
      <c r="H6" s="38" t="s">
        <v>25</v>
      </c>
      <c r="I6" s="62">
        <f>+Abr!I6:J6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FISM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1002121.02</v>
      </c>
      <c r="F14" s="2"/>
      <c r="G14" s="16" t="s">
        <v>10</v>
      </c>
      <c r="H14" s="16"/>
      <c r="I14" s="19"/>
      <c r="J14" s="18">
        <v>1002121.02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1002121.02</v>
      </c>
      <c r="F63" s="2"/>
      <c r="G63" s="2"/>
      <c r="H63" s="2"/>
      <c r="I63" s="30"/>
      <c r="J63" s="18">
        <f>J14+J16-J22-J26</f>
        <v>1002121.02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5" sqref="J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+May!A2:J2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+May!A3:J3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+May!A4:J4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33</v>
      </c>
      <c r="H6" s="38" t="s">
        <v>25</v>
      </c>
      <c r="I6" s="62">
        <f>+May!I6:J6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FISM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1886766.84</v>
      </c>
      <c r="F14" s="2"/>
      <c r="G14" s="16" t="s">
        <v>10</v>
      </c>
      <c r="H14" s="16"/>
      <c r="I14" s="19"/>
      <c r="J14" s="18">
        <v>1886766.84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1886766.84</v>
      </c>
      <c r="F63" s="2"/>
      <c r="G63" s="2"/>
      <c r="H63" s="2"/>
      <c r="I63" s="30"/>
      <c r="J63" s="18">
        <f>J14+J16-J22-J26</f>
        <v>1886766.84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+Jun!A2:J2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+Jun!A3:J3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+Jun!A4:J4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32</v>
      </c>
      <c r="H6" s="38" t="s">
        <v>25</v>
      </c>
      <c r="I6" s="62">
        <f>+Jun!I6:J6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>FISM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1875176.89</v>
      </c>
      <c r="F14" s="2"/>
      <c r="G14" s="16" t="s">
        <v>10</v>
      </c>
      <c r="H14" s="16"/>
      <c r="I14" s="19"/>
      <c r="J14" s="18">
        <v>1875176.89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1875176.89</v>
      </c>
      <c r="F63" s="2"/>
      <c r="G63" s="2"/>
      <c r="H63" s="2"/>
      <c r="I63" s="30"/>
      <c r="J63" s="18">
        <f>J14+J16-J22-J26</f>
        <v>1875176.89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5" sqref="J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+Jul!A2:J2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+Jul!A3:J3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+Jul!A4:J4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31</v>
      </c>
      <c r="H6" s="38" t="s">
        <v>25</v>
      </c>
      <c r="I6" s="62">
        <f>+Jul!I6:J6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FISM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2020754.23</v>
      </c>
      <c r="F14" s="2"/>
      <c r="G14" s="16" t="s">
        <v>10</v>
      </c>
      <c r="H14" s="16"/>
      <c r="I14" s="19"/>
      <c r="J14" s="18">
        <v>2020754.23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2020754.23</v>
      </c>
      <c r="F63" s="2"/>
      <c r="G63" s="2"/>
      <c r="H63" s="2"/>
      <c r="I63" s="30"/>
      <c r="J63" s="18">
        <f>J14+J16-J22-J26</f>
        <v>2020754.23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I14" sqref="I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+Ago!A2:J2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+Ago!A3:J3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+Ago!A4:J4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30</v>
      </c>
      <c r="H6" s="38" t="s">
        <v>25</v>
      </c>
      <c r="I6" s="62">
        <f>+Ago!I6:J6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FISM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1491558.47</v>
      </c>
      <c r="F14" s="2"/>
      <c r="G14" s="16" t="s">
        <v>10</v>
      </c>
      <c r="H14" s="16"/>
      <c r="I14" s="19"/>
      <c r="J14" s="18">
        <v>1491558.47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1491558.47</v>
      </c>
      <c r="F57" s="2"/>
      <c r="G57" s="2"/>
      <c r="H57" s="2"/>
      <c r="I57" s="30"/>
      <c r="J57" s="18">
        <f>J14+J16-J22-J26</f>
        <v>1491558.47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+Sep!A2:J2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+Sep!A3:J3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+Sep!A4:J4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26</v>
      </c>
      <c r="H6" s="38" t="s">
        <v>25</v>
      </c>
      <c r="I6" s="62">
        <f>+Sep!I6:J6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FISM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985581.9</v>
      </c>
      <c r="F14" s="2"/>
      <c r="G14" s="16" t="s">
        <v>10</v>
      </c>
      <c r="H14" s="16"/>
      <c r="I14" s="19"/>
      <c r="J14" s="42">
        <v>985581.9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985581.9</v>
      </c>
      <c r="F57" s="2"/>
      <c r="G57" s="2"/>
      <c r="H57" s="2"/>
      <c r="I57" s="30"/>
      <c r="J57" s="18">
        <f>J14+J16-J22-J26</f>
        <v>985581.9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7" t="str">
        <f>+Oct!A2:J2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4.25" x14ac:dyDescent="0.2">
      <c r="A3" s="57" t="str">
        <f>+Oct!A3:J3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2.75" customHeight="1" x14ac:dyDescent="0.2">
      <c r="A4" s="57" t="str">
        <f>+Oct!A4:J4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1" t="s">
        <v>27</v>
      </c>
      <c r="B6" s="61"/>
      <c r="C6" s="61"/>
      <c r="D6" s="61"/>
      <c r="E6" s="61"/>
      <c r="F6" s="61"/>
      <c r="G6" s="38" t="s">
        <v>29</v>
      </c>
      <c r="H6" s="38" t="s">
        <v>25</v>
      </c>
      <c r="I6" s="62">
        <f>+Oct!I6:J6</f>
        <v>2026</v>
      </c>
      <c r="J6" s="62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FISM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18000362832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14592.64</v>
      </c>
      <c r="F14" s="2"/>
      <c r="G14" s="16" t="s">
        <v>10</v>
      </c>
      <c r="H14" s="16"/>
      <c r="I14" s="19"/>
      <c r="J14" s="20">
        <v>14592.64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8"/>
      <c r="H18" s="58"/>
      <c r="I18" s="58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9" t="s">
        <v>19</v>
      </c>
      <c r="H24" s="59"/>
      <c r="I24" s="59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6" t="s">
        <v>21</v>
      </c>
      <c r="B85" s="56"/>
      <c r="C85" s="56"/>
      <c r="D85" s="17"/>
      <c r="E85" s="18">
        <f>SUM(E14+E16-E22)</f>
        <v>14592.64</v>
      </c>
      <c r="F85" s="2"/>
      <c r="G85" s="2"/>
      <c r="H85" s="2"/>
      <c r="I85" s="30"/>
      <c r="J85" s="18">
        <f>J14+J16-J22-J26</f>
        <v>14592.64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5" t="s">
        <v>22</v>
      </c>
      <c r="B89" s="65"/>
      <c r="C89" s="65"/>
      <c r="D89" s="34"/>
      <c r="E89" s="65" t="s">
        <v>40</v>
      </c>
      <c r="F89" s="65"/>
      <c r="G89" s="65"/>
      <c r="H89" s="35"/>
      <c r="I89" s="65" t="s">
        <v>41</v>
      </c>
      <c r="J89" s="65"/>
      <c r="K89" s="2"/>
    </row>
    <row r="90" spans="1:13" x14ac:dyDescent="0.2">
      <c r="A90" s="66" t="s">
        <v>23</v>
      </c>
      <c r="B90" s="66"/>
      <c r="C90" s="66"/>
      <c r="D90" s="37"/>
      <c r="E90" s="66" t="s">
        <v>24</v>
      </c>
      <c r="F90" s="66"/>
      <c r="G90" s="66"/>
      <c r="H90" s="35"/>
      <c r="I90" s="66" t="s">
        <v>42</v>
      </c>
      <c r="J90" s="66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9:C89"/>
    <mergeCell ref="E89:G89"/>
    <mergeCell ref="I89:J89"/>
    <mergeCell ref="A90:C90"/>
    <mergeCell ref="E90:G90"/>
    <mergeCell ref="I90:J9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+Nov!A2:J2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+Nov!A3:J3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+Nov!A4:J4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28</v>
      </c>
      <c r="H6" s="38" t="s">
        <v>25</v>
      </c>
      <c r="I6" s="62">
        <f>+Nov!I6:J6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FISM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18000362832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2026-10-27T17:28:04Z</cp:lastPrinted>
  <dcterms:created xsi:type="dcterms:W3CDTF">2021-12-10T20:11:59Z</dcterms:created>
  <dcterms:modified xsi:type="dcterms:W3CDTF">2026-10-27T17:28:05Z</dcterms:modified>
</cp:coreProperties>
</file>